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445" activeTab="0"/>
  </bookViews>
  <sheets>
    <sheet name="Result by Handicap" sheetId="1" r:id="rId1"/>
    <sheet name="Result by Time" sheetId="2" r:id="rId2"/>
    <sheet name="Simulated to 10K" sheetId="3" r:id="rId3"/>
  </sheets>
  <definedNames>
    <definedName name="Hany1" localSheetId="1">'Result by Time'!$H$4</definedName>
    <definedName name="Hany1" localSheetId="2">'Simulated to 10K'!$H$4</definedName>
    <definedName name="Hany1">'Result by Handicap'!$H$4</definedName>
    <definedName name="Hany2" localSheetId="1">'Result by Time'!$H$3</definedName>
    <definedName name="Hany2" localSheetId="2">'Simulated to 10K'!$H$3</definedName>
    <definedName name="Hany2">'Result by Handicap'!$H$3</definedName>
  </definedNames>
  <calcPr fullCalcOnLoad="1"/>
</workbook>
</file>

<file path=xl/sharedStrings.xml><?xml version="1.0" encoding="utf-8"?>
<sst xmlns="http://schemas.openxmlformats.org/spreadsheetml/2006/main" count="215" uniqueCount="53">
  <si>
    <t>Scratch +</t>
  </si>
  <si>
    <t>Ivor</t>
  </si>
  <si>
    <t>Name</t>
  </si>
  <si>
    <t>Est Time</t>
  </si>
  <si>
    <t>Arthur</t>
  </si>
  <si>
    <t>Odette Herbert</t>
  </si>
  <si>
    <t>Marion Dent</t>
  </si>
  <si>
    <t>Kim Fougere</t>
  </si>
  <si>
    <t>Brian O'Shea</t>
  </si>
  <si>
    <t>Denis Hastie</t>
  </si>
  <si>
    <t>Alan Clarke</t>
  </si>
  <si>
    <t>Dave Barrett</t>
  </si>
  <si>
    <t>Lorraine Eldershaw</t>
  </si>
  <si>
    <t>Dave Wackrow</t>
  </si>
  <si>
    <t>Tony Burrell</t>
  </si>
  <si>
    <t>Jeff Wells</t>
  </si>
  <si>
    <t>Eric Kemsley</t>
  </si>
  <si>
    <t>Glenn Burrell</t>
  </si>
  <si>
    <t>Marlene White</t>
  </si>
  <si>
    <t>Sandra's Safari - 7th May 2006</t>
  </si>
  <si>
    <t>Vanessa Lowl</t>
  </si>
  <si>
    <t>Mike Nield</t>
  </si>
  <si>
    <t>Sandra Morrati</t>
  </si>
  <si>
    <t>Natasha Lowl</t>
  </si>
  <si>
    <t>Anne Fraser</t>
  </si>
  <si>
    <t>Rachael Gilberd</t>
  </si>
  <si>
    <t>Race Time</t>
  </si>
  <si>
    <t>Factor</t>
  </si>
  <si>
    <t>Clock plus</t>
  </si>
  <si>
    <t>Actual</t>
  </si>
  <si>
    <t>Clock</t>
  </si>
  <si>
    <t>Time</t>
  </si>
  <si>
    <t>Grade</t>
  </si>
  <si>
    <t>W</t>
  </si>
  <si>
    <t>M</t>
  </si>
  <si>
    <t>V</t>
  </si>
  <si>
    <t>TARANAKI RACEWALKING CLUB 2006 SEASON</t>
  </si>
  <si>
    <t>Katie Tahere</t>
  </si>
  <si>
    <t>Senior Men</t>
  </si>
  <si>
    <t>Masters</t>
  </si>
  <si>
    <t>Senior Women</t>
  </si>
  <si>
    <t>Others</t>
  </si>
  <si>
    <t>Sue Park</t>
  </si>
  <si>
    <t>Renee Morrati</t>
  </si>
  <si>
    <t>Francis Kemsley</t>
  </si>
  <si>
    <t>Denise Clark</t>
  </si>
  <si>
    <t>5K</t>
  </si>
  <si>
    <t>Placing by Handicap</t>
  </si>
  <si>
    <t>Note - times in italics are true times - all others did 10.8 to 11K</t>
  </si>
  <si>
    <t>Vet</t>
  </si>
  <si>
    <t>Placing by Time</t>
  </si>
  <si>
    <t>Simulate</t>
  </si>
  <si>
    <t>Result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</si>
</sst>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MS Sans Serif"/>
      <family val="2"/>
    </font>
    <font>
      <sz val="13.5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MS Sans Serif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20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21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21" fontId="6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38"/>
  <sheetViews>
    <sheetView tabSelected="1" workbookViewId="0" topLeftCell="A10">
      <selection activeCell="A39" sqref="A39"/>
    </sheetView>
  </sheetViews>
  <sheetFormatPr defaultColWidth="9.140625" defaultRowHeight="12.75"/>
  <cols>
    <col min="1" max="1" width="24.00390625" style="0" customWidth="1"/>
    <col min="2" max="2" width="8.8515625" style="0" customWidth="1"/>
    <col min="3" max="3" width="11.57421875" style="0" customWidth="1"/>
    <col min="4" max="4" width="11.8515625" style="0" customWidth="1"/>
    <col min="5" max="5" width="10.00390625" style="0" customWidth="1"/>
    <col min="6" max="6" width="13.57421875" style="0" customWidth="1"/>
    <col min="7" max="7" width="13.7109375" style="0" customWidth="1"/>
    <col min="8" max="8" width="9.140625" style="0" customWidth="1"/>
  </cols>
  <sheetData>
    <row r="1" spans="1:10" s="11" customFormat="1" ht="15.75">
      <c r="A1" s="7" t="s">
        <v>47</v>
      </c>
      <c r="B1" s="8" t="s">
        <v>36</v>
      </c>
      <c r="C1" s="8"/>
      <c r="D1" s="8"/>
      <c r="E1" s="8"/>
      <c r="F1" s="8"/>
      <c r="G1" s="9"/>
      <c r="H1" s="4"/>
      <c r="I1" s="10"/>
      <c r="J1" s="10"/>
    </row>
    <row r="2" spans="1:10" s="11" customFormat="1" ht="15.75">
      <c r="A2" s="14"/>
      <c r="B2" s="14"/>
      <c r="C2" s="13"/>
      <c r="D2" s="13"/>
      <c r="E2" s="13"/>
      <c r="F2" s="13"/>
      <c r="G2" s="13"/>
      <c r="H2" s="4"/>
      <c r="I2" s="10"/>
      <c r="J2" s="10"/>
    </row>
    <row r="3" spans="3:10" ht="19.5">
      <c r="C3" s="16" t="s">
        <v>19</v>
      </c>
      <c r="D3" s="12"/>
      <c r="E3" s="12"/>
      <c r="F3" s="12"/>
      <c r="H3" s="18">
        <v>0.053125</v>
      </c>
      <c r="I3" s="4"/>
      <c r="J3" s="4"/>
    </row>
    <row r="4" spans="4:10" ht="12.75">
      <c r="D4" s="3"/>
      <c r="E4" s="3"/>
      <c r="F4" s="3"/>
      <c r="H4" s="18">
        <v>0.030208333333333334</v>
      </c>
      <c r="I4" s="4"/>
      <c r="J4" s="4"/>
    </row>
    <row r="5" spans="1:7" ht="19.5">
      <c r="A5" s="1" t="s">
        <v>2</v>
      </c>
      <c r="B5" s="1" t="s">
        <v>32</v>
      </c>
      <c r="C5" s="1" t="s">
        <v>3</v>
      </c>
      <c r="D5" s="1" t="s">
        <v>0</v>
      </c>
      <c r="E5" s="19" t="s">
        <v>30</v>
      </c>
      <c r="F5" s="19" t="s">
        <v>28</v>
      </c>
      <c r="G5" s="19" t="s">
        <v>29</v>
      </c>
    </row>
    <row r="6" spans="1:7" ht="19.5">
      <c r="A6" s="6" t="s">
        <v>38</v>
      </c>
      <c r="B6" s="6"/>
      <c r="C6" s="5"/>
      <c r="D6" s="2"/>
      <c r="E6" s="19" t="s">
        <v>31</v>
      </c>
      <c r="F6" s="19" t="s">
        <v>27</v>
      </c>
      <c r="G6" s="19" t="s">
        <v>26</v>
      </c>
    </row>
    <row r="7" spans="1:8" ht="19.5">
      <c r="A7" s="1" t="s">
        <v>21</v>
      </c>
      <c r="B7" s="20" t="s">
        <v>34</v>
      </c>
      <c r="C7" s="15">
        <v>0.042361111111111106</v>
      </c>
      <c r="D7" s="15">
        <f>Hany2-C7</f>
        <v>0.010763888888888892</v>
      </c>
      <c r="E7" s="15">
        <v>0.05206018518518518</v>
      </c>
      <c r="F7" s="21">
        <f aca="true" t="shared" si="0" ref="F7:F31">E7+H7</f>
        <v>0.05206018518518518</v>
      </c>
      <c r="G7" s="22">
        <f aca="true" t="shared" si="1" ref="G7:G31">F7-D7</f>
        <v>0.04129629629629629</v>
      </c>
      <c r="H7" s="17">
        <v>0</v>
      </c>
    </row>
    <row r="8" spans="1:8" ht="19.5">
      <c r="A8" s="1" t="s">
        <v>16</v>
      </c>
      <c r="B8" s="20" t="s">
        <v>34</v>
      </c>
      <c r="C8" s="15">
        <v>0.03784722222222222</v>
      </c>
      <c r="D8" s="15">
        <f>Hany2-C8</f>
        <v>0.015277777777777779</v>
      </c>
      <c r="E8" s="15">
        <v>0.05570601851851852</v>
      </c>
      <c r="F8" s="21">
        <f t="shared" si="0"/>
        <v>0.05570601851851852</v>
      </c>
      <c r="G8" s="15">
        <f t="shared" si="1"/>
        <v>0.040428240740740744</v>
      </c>
      <c r="H8" s="17">
        <v>0</v>
      </c>
    </row>
    <row r="9" spans="1:8" ht="19.5">
      <c r="A9" s="1" t="s">
        <v>13</v>
      </c>
      <c r="B9" s="20" t="s">
        <v>34</v>
      </c>
      <c r="C9" s="15">
        <v>0.04548611111111111</v>
      </c>
      <c r="D9" s="15">
        <f>Hany2-C9</f>
        <v>0.0076388888888888895</v>
      </c>
      <c r="E9" s="15">
        <v>0.05623842592592593</v>
      </c>
      <c r="F9" s="21">
        <f t="shared" si="0"/>
        <v>0.05623842592592593</v>
      </c>
      <c r="G9" s="15">
        <f t="shared" si="1"/>
        <v>0.04859953703703704</v>
      </c>
      <c r="H9" s="17">
        <v>0</v>
      </c>
    </row>
    <row r="10" spans="1:8" ht="19.5">
      <c r="A10" s="1" t="s">
        <v>17</v>
      </c>
      <c r="B10" s="20" t="s">
        <v>34</v>
      </c>
      <c r="C10" s="15">
        <v>0.034722222222222224</v>
      </c>
      <c r="D10" s="15">
        <f>Hany2-C10</f>
        <v>0.018402777777777775</v>
      </c>
      <c r="E10" s="15">
        <v>0.05642361111111111</v>
      </c>
      <c r="F10" s="21">
        <f t="shared" si="0"/>
        <v>0.05642361111111111</v>
      </c>
      <c r="G10" s="15">
        <f t="shared" si="1"/>
        <v>0.03802083333333334</v>
      </c>
      <c r="H10" s="17">
        <v>0</v>
      </c>
    </row>
    <row r="11" spans="1:8" ht="19.5">
      <c r="A11" s="1" t="s">
        <v>14</v>
      </c>
      <c r="B11" s="20" t="s">
        <v>34</v>
      </c>
      <c r="C11" s="15">
        <v>0.04479166666666667</v>
      </c>
      <c r="D11" s="15">
        <f>Hany2-C11</f>
        <v>0.008333333333333331</v>
      </c>
      <c r="E11" s="15">
        <v>0.057060185185185186</v>
      </c>
      <c r="F11" s="21">
        <f t="shared" si="0"/>
        <v>0.057060185185185186</v>
      </c>
      <c r="G11" s="15">
        <f t="shared" si="1"/>
        <v>0.048726851851851855</v>
      </c>
      <c r="H11" s="17">
        <v>0</v>
      </c>
    </row>
    <row r="12" spans="1:8" ht="19.5">
      <c r="A12" s="1" t="s">
        <v>15</v>
      </c>
      <c r="B12" s="20" t="s">
        <v>34</v>
      </c>
      <c r="C12" s="15">
        <v>0.04027777777777778</v>
      </c>
      <c r="D12" s="15">
        <f>Hany2-C12</f>
        <v>0.012847222222222218</v>
      </c>
      <c r="E12" s="15">
        <v>0.05738425925925925</v>
      </c>
      <c r="F12" s="21">
        <f t="shared" si="0"/>
        <v>0.05738425925925925</v>
      </c>
      <c r="G12" s="15">
        <f t="shared" si="1"/>
        <v>0.044537037037037035</v>
      </c>
      <c r="H12" s="17">
        <v>0</v>
      </c>
    </row>
    <row r="13" spans="1:8" ht="19.5">
      <c r="A13" s="1" t="s">
        <v>10</v>
      </c>
      <c r="B13" s="20" t="s">
        <v>34</v>
      </c>
      <c r="C13" s="15">
        <v>0.04652777777777778</v>
      </c>
      <c r="D13" s="15">
        <f>Hany2-C13</f>
        <v>0.00659722222222222</v>
      </c>
      <c r="E13" s="15">
        <v>0.05744212962962963</v>
      </c>
      <c r="F13" s="21">
        <f t="shared" si="0"/>
        <v>0.05744212962962963</v>
      </c>
      <c r="G13" s="15">
        <f t="shared" si="1"/>
        <v>0.05084490740740741</v>
      </c>
      <c r="H13" s="17">
        <v>0</v>
      </c>
    </row>
    <row r="14" spans="1:8" ht="19.5">
      <c r="A14" s="1" t="s">
        <v>11</v>
      </c>
      <c r="B14" s="20" t="s">
        <v>34</v>
      </c>
      <c r="C14" s="15">
        <v>0.04652777777777778</v>
      </c>
      <c r="D14" s="15">
        <f>Hany2-C14</f>
        <v>0.00659722222222222</v>
      </c>
      <c r="E14" s="15">
        <v>0.057847222222222223</v>
      </c>
      <c r="F14" s="21">
        <f t="shared" si="0"/>
        <v>0.057847222222222223</v>
      </c>
      <c r="G14" s="15">
        <f t="shared" si="1"/>
        <v>0.051250000000000004</v>
      </c>
      <c r="H14" s="17">
        <v>0</v>
      </c>
    </row>
    <row r="15" spans="1:8" ht="19.5">
      <c r="A15" s="1" t="s">
        <v>9</v>
      </c>
      <c r="B15" s="20" t="s">
        <v>34</v>
      </c>
      <c r="C15" s="15">
        <v>0.04861111111111111</v>
      </c>
      <c r="D15" s="15">
        <f>Hany2-C15</f>
        <v>0.004513888888888887</v>
      </c>
      <c r="E15" s="15">
        <v>0.0584375</v>
      </c>
      <c r="F15" s="21">
        <f t="shared" si="0"/>
        <v>0.0584375</v>
      </c>
      <c r="G15" s="15">
        <f t="shared" si="1"/>
        <v>0.05392361111111112</v>
      </c>
      <c r="H15" s="17">
        <v>0</v>
      </c>
    </row>
    <row r="16" spans="1:8" ht="19.5">
      <c r="A16" s="6" t="s">
        <v>39</v>
      </c>
      <c r="B16" s="20"/>
      <c r="C16" s="15"/>
      <c r="D16" s="15"/>
      <c r="E16" s="15"/>
      <c r="F16" s="21"/>
      <c r="G16" s="15"/>
      <c r="H16" s="17"/>
    </row>
    <row r="17" spans="1:8" ht="19.5">
      <c r="A17" s="1" t="s">
        <v>1</v>
      </c>
      <c r="B17" s="20" t="s">
        <v>35</v>
      </c>
      <c r="C17" s="15">
        <v>0.030208333333333334</v>
      </c>
      <c r="D17" s="15">
        <f>Hany1-C17</f>
        <v>0</v>
      </c>
      <c r="E17" s="15">
        <v>0.029942129629629628</v>
      </c>
      <c r="F17" s="21">
        <f t="shared" si="0"/>
        <v>0.029942129629629628</v>
      </c>
      <c r="G17" s="22">
        <f t="shared" si="1"/>
        <v>0.029942129629629628</v>
      </c>
      <c r="H17" s="17">
        <v>0</v>
      </c>
    </row>
    <row r="18" spans="1:8" ht="19.5">
      <c r="A18" s="1" t="s">
        <v>4</v>
      </c>
      <c r="B18" s="20" t="s">
        <v>35</v>
      </c>
      <c r="C18" s="15">
        <v>0.02517361111111111</v>
      </c>
      <c r="D18" s="15">
        <f>Hany1-C18</f>
        <v>0.005034722222222225</v>
      </c>
      <c r="E18" s="15">
        <v>0.030648148148148147</v>
      </c>
      <c r="F18" s="21">
        <f t="shared" si="0"/>
        <v>0.030648148148148147</v>
      </c>
      <c r="G18" s="22">
        <f t="shared" si="1"/>
        <v>0.02561342592592592</v>
      </c>
      <c r="H18" s="17">
        <v>0</v>
      </c>
    </row>
    <row r="19" spans="1:8" ht="19.5">
      <c r="A19" s="1" t="s">
        <v>8</v>
      </c>
      <c r="B19" s="20" t="s">
        <v>35</v>
      </c>
      <c r="C19" s="15">
        <v>0.025868055555555557</v>
      </c>
      <c r="D19" s="15">
        <f>Hany1-C19</f>
        <v>0.004340277777777776</v>
      </c>
      <c r="E19" s="15">
        <v>0.03071759259259259</v>
      </c>
      <c r="F19" s="21">
        <f t="shared" si="0"/>
        <v>0.03071759259259259</v>
      </c>
      <c r="G19" s="22">
        <f t="shared" si="1"/>
        <v>0.026377314814814815</v>
      </c>
      <c r="H19" s="17">
        <v>0</v>
      </c>
    </row>
    <row r="20" spans="1:8" ht="19.5">
      <c r="A20" s="6" t="s">
        <v>40</v>
      </c>
      <c r="B20" s="20"/>
      <c r="C20" s="15"/>
      <c r="D20" s="15"/>
      <c r="E20" s="15"/>
      <c r="F20" s="21"/>
      <c r="G20" s="15"/>
      <c r="H20" s="17"/>
    </row>
    <row r="21" spans="1:8" ht="19.5">
      <c r="A21" s="1" t="s">
        <v>24</v>
      </c>
      <c r="B21" s="20" t="s">
        <v>33</v>
      </c>
      <c r="C21" s="15">
        <v>0.051736111111111115</v>
      </c>
      <c r="D21" s="15">
        <f>Hany2-C21</f>
        <v>0.001388888888888884</v>
      </c>
      <c r="E21" s="15">
        <v>0.05052083333333333</v>
      </c>
      <c r="F21" s="21">
        <f t="shared" si="0"/>
        <v>0.05052083333333333</v>
      </c>
      <c r="G21" s="22">
        <f t="shared" si="1"/>
        <v>0.04913194444444444</v>
      </c>
      <c r="H21" s="17">
        <v>0</v>
      </c>
    </row>
    <row r="22" spans="1:8" ht="19.5">
      <c r="A22" s="1" t="s">
        <v>7</v>
      </c>
      <c r="B22" s="20" t="s">
        <v>33</v>
      </c>
      <c r="C22" s="15">
        <v>0.05034722222222222</v>
      </c>
      <c r="D22" s="15">
        <f>Hany2-C22</f>
        <v>0.002777777777777782</v>
      </c>
      <c r="E22" s="15">
        <v>0.05133101851851852</v>
      </c>
      <c r="F22" s="21">
        <f t="shared" si="0"/>
        <v>0.05133101851851852</v>
      </c>
      <c r="G22" s="22">
        <f t="shared" si="1"/>
        <v>0.04855324074074074</v>
      </c>
      <c r="H22" s="17">
        <v>0</v>
      </c>
    </row>
    <row r="23" spans="1:8" ht="19.5">
      <c r="A23" s="1" t="s">
        <v>6</v>
      </c>
      <c r="B23" s="20" t="s">
        <v>33</v>
      </c>
      <c r="C23" s="15">
        <v>0.051736111111111115</v>
      </c>
      <c r="D23" s="15">
        <f>Hany2-C23</f>
        <v>0.001388888888888884</v>
      </c>
      <c r="E23" s="15">
        <v>0.05142361111111111</v>
      </c>
      <c r="F23" s="21">
        <f t="shared" si="0"/>
        <v>0.05142361111111111</v>
      </c>
      <c r="G23" s="22">
        <f t="shared" si="1"/>
        <v>0.050034722222222223</v>
      </c>
      <c r="H23" s="17">
        <v>0</v>
      </c>
    </row>
    <row r="24" spans="1:8" ht="19.5">
      <c r="A24" s="1" t="s">
        <v>22</v>
      </c>
      <c r="B24" s="20" t="s">
        <v>33</v>
      </c>
      <c r="C24" s="15">
        <v>0.042361111111111106</v>
      </c>
      <c r="D24" s="15">
        <f aca="true" t="shared" si="2" ref="D24:D30">Hany2-C24</f>
        <v>0.010763888888888892</v>
      </c>
      <c r="E24" s="15">
        <v>0.05184027777777778</v>
      </c>
      <c r="F24" s="21">
        <f t="shared" si="0"/>
        <v>0.05184027777777778</v>
      </c>
      <c r="G24" s="22">
        <f t="shared" si="1"/>
        <v>0.041076388888888885</v>
      </c>
      <c r="H24" s="17">
        <v>0</v>
      </c>
    </row>
    <row r="25" spans="1:8" ht="19.5">
      <c r="A25" s="1" t="s">
        <v>20</v>
      </c>
      <c r="B25" s="20" t="s">
        <v>33</v>
      </c>
      <c r="C25" s="15">
        <v>0.042361111111111106</v>
      </c>
      <c r="D25" s="15">
        <f t="shared" si="2"/>
        <v>0.010763888888888892</v>
      </c>
      <c r="E25" s="15">
        <v>0.05274305555555556</v>
      </c>
      <c r="F25" s="21">
        <f t="shared" si="0"/>
        <v>0.05274305555555556</v>
      </c>
      <c r="G25" s="22">
        <f t="shared" si="1"/>
        <v>0.041979166666666665</v>
      </c>
      <c r="H25" s="17">
        <v>0</v>
      </c>
    </row>
    <row r="26" spans="1:8" ht="19.5">
      <c r="A26" s="1" t="s">
        <v>23</v>
      </c>
      <c r="B26" s="20" t="s">
        <v>33</v>
      </c>
      <c r="C26" s="15">
        <v>0.044444444444444446</v>
      </c>
      <c r="D26" s="15">
        <f t="shared" si="2"/>
        <v>0.008680555555555552</v>
      </c>
      <c r="E26" s="15">
        <v>0.053252314814814815</v>
      </c>
      <c r="F26" s="21">
        <f t="shared" si="0"/>
        <v>0.053252314814814815</v>
      </c>
      <c r="G26" s="22">
        <f t="shared" si="1"/>
        <v>0.04457175925925926</v>
      </c>
      <c r="H26" s="17">
        <v>0</v>
      </c>
    </row>
    <row r="27" spans="1:8" ht="19.5">
      <c r="A27" s="1" t="s">
        <v>18</v>
      </c>
      <c r="B27" s="20" t="s">
        <v>33</v>
      </c>
      <c r="C27" s="15">
        <v>0.04861111111111111</v>
      </c>
      <c r="D27" s="15">
        <f t="shared" si="2"/>
        <v>0.004513888888888887</v>
      </c>
      <c r="E27" s="15">
        <v>0.05876157407407407</v>
      </c>
      <c r="F27" s="21">
        <f t="shared" si="0"/>
        <v>0.05876157407407407</v>
      </c>
      <c r="G27" s="15">
        <f t="shared" si="1"/>
        <v>0.054247685185185184</v>
      </c>
      <c r="H27" s="17">
        <v>0</v>
      </c>
    </row>
    <row r="28" spans="1:8" ht="19.5">
      <c r="A28" s="1" t="s">
        <v>12</v>
      </c>
      <c r="B28" s="20" t="s">
        <v>33</v>
      </c>
      <c r="C28" s="15">
        <v>0.04652777777777778</v>
      </c>
      <c r="D28" s="15">
        <f t="shared" si="2"/>
        <v>0.00659722222222222</v>
      </c>
      <c r="E28" s="15">
        <v>0.059097222222222225</v>
      </c>
      <c r="F28" s="21">
        <f t="shared" si="0"/>
        <v>0.059097222222222225</v>
      </c>
      <c r="G28" s="15">
        <f t="shared" si="1"/>
        <v>0.052500000000000005</v>
      </c>
      <c r="H28" s="17">
        <v>0</v>
      </c>
    </row>
    <row r="29" spans="1:8" ht="19.5">
      <c r="A29" s="1" t="s">
        <v>37</v>
      </c>
      <c r="B29" s="20" t="s">
        <v>33</v>
      </c>
      <c r="C29" s="15">
        <v>0.04861111111111111</v>
      </c>
      <c r="D29" s="15">
        <f t="shared" si="2"/>
        <v>0.004513888888888887</v>
      </c>
      <c r="E29" s="15">
        <v>0.059201388888888894</v>
      </c>
      <c r="F29" s="21">
        <f t="shared" si="0"/>
        <v>0.059201388888888894</v>
      </c>
      <c r="G29" s="15">
        <f t="shared" si="1"/>
        <v>0.05468750000000001</v>
      </c>
      <c r="H29" s="17"/>
    </row>
    <row r="30" spans="1:8" ht="19.5">
      <c r="A30" s="1" t="s">
        <v>25</v>
      </c>
      <c r="B30" s="20" t="s">
        <v>33</v>
      </c>
      <c r="C30" s="15">
        <v>0.04861111111111111</v>
      </c>
      <c r="D30" s="15">
        <f t="shared" si="2"/>
        <v>0.004513888888888887</v>
      </c>
      <c r="E30" s="15">
        <v>0.059537037037037034</v>
      </c>
      <c r="F30" s="21">
        <f t="shared" si="0"/>
        <v>0.059537037037037034</v>
      </c>
      <c r="G30" s="15">
        <f t="shared" si="1"/>
        <v>0.05502314814814815</v>
      </c>
      <c r="H30" s="17">
        <v>0</v>
      </c>
    </row>
    <row r="31" spans="1:8" ht="19.5">
      <c r="A31" s="1" t="s">
        <v>5</v>
      </c>
      <c r="B31" s="20" t="s">
        <v>33</v>
      </c>
      <c r="C31" s="15">
        <v>0.04861111111111111</v>
      </c>
      <c r="D31" s="15">
        <f>Hany2-C31</f>
        <v>0.004513888888888887</v>
      </c>
      <c r="E31" s="15">
        <v>0.06075231481481482</v>
      </c>
      <c r="F31" s="21">
        <f t="shared" si="0"/>
        <v>0.06075231481481482</v>
      </c>
      <c r="G31" s="15">
        <f t="shared" si="1"/>
        <v>0.056238425925925935</v>
      </c>
      <c r="H31" s="17">
        <v>0</v>
      </c>
    </row>
    <row r="32" spans="1:8" ht="19.5">
      <c r="A32" s="6" t="s">
        <v>41</v>
      </c>
      <c r="B32" s="20"/>
      <c r="C32" s="15"/>
      <c r="D32" s="15"/>
      <c r="E32" s="15"/>
      <c r="F32" s="15"/>
      <c r="G32" s="15"/>
      <c r="H32" s="17"/>
    </row>
    <row r="33" spans="1:7" ht="19.5">
      <c r="A33" s="1" t="s">
        <v>43</v>
      </c>
      <c r="G33" s="22">
        <v>0.0075</v>
      </c>
    </row>
    <row r="34" spans="1:7" ht="19.5">
      <c r="A34" s="1" t="s">
        <v>42</v>
      </c>
      <c r="B34" s="20" t="s">
        <v>46</v>
      </c>
      <c r="G34" s="22">
        <v>0.03025462962962963</v>
      </c>
    </row>
    <row r="35" spans="1:7" ht="19.5">
      <c r="A35" s="1" t="s">
        <v>44</v>
      </c>
      <c r="B35" s="20" t="s">
        <v>46</v>
      </c>
      <c r="G35" s="22">
        <v>0.03260416666666667</v>
      </c>
    </row>
    <row r="36" spans="1:7" ht="19.5">
      <c r="A36" s="1" t="s">
        <v>45</v>
      </c>
      <c r="B36" s="20" t="s">
        <v>46</v>
      </c>
      <c r="G36" s="22">
        <v>0.031331018518518515</v>
      </c>
    </row>
    <row r="38" ht="15">
      <c r="A38" s="23" t="s">
        <v>48</v>
      </c>
    </row>
  </sheetData>
  <sheetProtection objects="1" scenarios="1"/>
  <printOptions/>
  <pageMargins left="0.75" right="0.75" top="1" bottom="1" header="0.5" footer="0.5"/>
  <pageSetup orientation="portrait" paperSize="9" scale="9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"/>
  <dimension ref="A1:J38"/>
  <sheetViews>
    <sheetView workbookViewId="0" topLeftCell="A1">
      <selection activeCell="A2" sqref="A2"/>
    </sheetView>
  </sheetViews>
  <sheetFormatPr defaultColWidth="9.140625" defaultRowHeight="12.75"/>
  <cols>
    <col min="1" max="1" width="24.00390625" style="0" customWidth="1"/>
    <col min="2" max="2" width="8.8515625" style="0" customWidth="1"/>
    <col min="3" max="3" width="11.57421875" style="0" customWidth="1"/>
    <col min="4" max="4" width="11.8515625" style="0" customWidth="1"/>
    <col min="5" max="5" width="10.00390625" style="0" customWidth="1"/>
    <col min="6" max="6" width="13.57421875" style="0" customWidth="1"/>
    <col min="7" max="7" width="13.7109375" style="0" customWidth="1"/>
  </cols>
  <sheetData>
    <row r="1" spans="1:10" s="11" customFormat="1" ht="15.75">
      <c r="A1" s="7" t="s">
        <v>50</v>
      </c>
      <c r="B1" s="8" t="s">
        <v>36</v>
      </c>
      <c r="C1" s="8"/>
      <c r="D1" s="8"/>
      <c r="E1" s="8"/>
      <c r="F1" s="8"/>
      <c r="G1" s="9"/>
      <c r="H1" s="4"/>
      <c r="I1" s="10"/>
      <c r="J1" s="10"/>
    </row>
    <row r="2" spans="1:10" s="11" customFormat="1" ht="15.75">
      <c r="A2" s="14"/>
      <c r="B2" s="14"/>
      <c r="C2" s="13"/>
      <c r="D2" s="13"/>
      <c r="E2" s="13"/>
      <c r="F2" s="13"/>
      <c r="G2" s="13"/>
      <c r="H2" s="4"/>
      <c r="I2" s="10"/>
      <c r="J2" s="10"/>
    </row>
    <row r="3" spans="3:10" ht="19.5">
      <c r="C3" s="16" t="s">
        <v>19</v>
      </c>
      <c r="D3" s="12"/>
      <c r="E3" s="12"/>
      <c r="F3" s="12"/>
      <c r="H3" s="18">
        <v>0.053125</v>
      </c>
      <c r="I3" s="4"/>
      <c r="J3" s="4"/>
    </row>
    <row r="4" spans="4:10" ht="12.75">
      <c r="D4" s="3"/>
      <c r="E4" s="3"/>
      <c r="F4" s="3"/>
      <c r="H4" s="18">
        <v>0.030208333333333334</v>
      </c>
      <c r="I4" s="4"/>
      <c r="J4" s="4"/>
    </row>
    <row r="5" spans="1:7" ht="19.5">
      <c r="A5" s="1" t="s">
        <v>2</v>
      </c>
      <c r="B5" s="1" t="s">
        <v>32</v>
      </c>
      <c r="C5" s="1" t="s">
        <v>3</v>
      </c>
      <c r="D5" s="1" t="s">
        <v>0</v>
      </c>
      <c r="E5" s="19" t="s">
        <v>30</v>
      </c>
      <c r="F5" s="19" t="s">
        <v>28</v>
      </c>
      <c r="G5" s="19" t="s">
        <v>29</v>
      </c>
    </row>
    <row r="6" spans="1:7" ht="19.5">
      <c r="A6" s="6" t="s">
        <v>38</v>
      </c>
      <c r="B6" s="6"/>
      <c r="C6" s="5"/>
      <c r="D6" s="2"/>
      <c r="E6" s="19" t="s">
        <v>31</v>
      </c>
      <c r="F6" s="19" t="s">
        <v>27</v>
      </c>
      <c r="G6" s="19" t="s">
        <v>26</v>
      </c>
    </row>
    <row r="7" spans="1:8" ht="19.5">
      <c r="A7" s="1" t="s">
        <v>17</v>
      </c>
      <c r="B7" s="20" t="s">
        <v>34</v>
      </c>
      <c r="C7" s="15">
        <v>0.034722222222222224</v>
      </c>
      <c r="D7" s="15">
        <f aca="true" t="shared" si="0" ref="D7:D15">Hany2-C7</f>
        <v>0.018402777777777775</v>
      </c>
      <c r="E7" s="15">
        <v>0.05642361111111111</v>
      </c>
      <c r="F7" s="21">
        <f aca="true" t="shared" si="1" ref="F7:F15">E7+H7</f>
        <v>0.05642361111111111</v>
      </c>
      <c r="G7" s="15">
        <f aca="true" t="shared" si="2" ref="G7:G15">F7-D7</f>
        <v>0.03802083333333334</v>
      </c>
      <c r="H7" s="17">
        <v>0</v>
      </c>
    </row>
    <row r="8" spans="1:8" ht="19.5">
      <c r="A8" s="1" t="s">
        <v>16</v>
      </c>
      <c r="B8" s="20" t="s">
        <v>34</v>
      </c>
      <c r="C8" s="15">
        <v>0.03784722222222222</v>
      </c>
      <c r="D8" s="15">
        <f t="shared" si="0"/>
        <v>0.015277777777777779</v>
      </c>
      <c r="E8" s="15">
        <v>0.05570601851851852</v>
      </c>
      <c r="F8" s="21">
        <f t="shared" si="1"/>
        <v>0.05570601851851852</v>
      </c>
      <c r="G8" s="15">
        <f t="shared" si="2"/>
        <v>0.040428240740740744</v>
      </c>
      <c r="H8" s="17">
        <v>0</v>
      </c>
    </row>
    <row r="9" spans="1:8" ht="19.5">
      <c r="A9" s="1" t="s">
        <v>21</v>
      </c>
      <c r="B9" s="20" t="s">
        <v>34</v>
      </c>
      <c r="C9" s="15">
        <v>0.042361111111111106</v>
      </c>
      <c r="D9" s="15">
        <f t="shared" si="0"/>
        <v>0.010763888888888892</v>
      </c>
      <c r="E9" s="15">
        <v>0.05206018518518518</v>
      </c>
      <c r="F9" s="21">
        <f t="shared" si="1"/>
        <v>0.05206018518518518</v>
      </c>
      <c r="G9" s="22">
        <f t="shared" si="2"/>
        <v>0.04129629629629629</v>
      </c>
      <c r="H9" s="17">
        <v>0</v>
      </c>
    </row>
    <row r="10" spans="1:8" ht="19.5">
      <c r="A10" s="1" t="s">
        <v>15</v>
      </c>
      <c r="B10" s="20" t="s">
        <v>34</v>
      </c>
      <c r="C10" s="15">
        <v>0.04027777777777778</v>
      </c>
      <c r="D10" s="15">
        <f t="shared" si="0"/>
        <v>0.012847222222222218</v>
      </c>
      <c r="E10" s="15">
        <v>0.05738425925925925</v>
      </c>
      <c r="F10" s="21">
        <f t="shared" si="1"/>
        <v>0.05738425925925925</v>
      </c>
      <c r="G10" s="15">
        <f t="shared" si="2"/>
        <v>0.044537037037037035</v>
      </c>
      <c r="H10" s="17">
        <v>0</v>
      </c>
    </row>
    <row r="11" spans="1:8" ht="19.5">
      <c r="A11" s="1" t="s">
        <v>13</v>
      </c>
      <c r="B11" s="20" t="s">
        <v>34</v>
      </c>
      <c r="C11" s="15">
        <v>0.04548611111111111</v>
      </c>
      <c r="D11" s="15">
        <f t="shared" si="0"/>
        <v>0.0076388888888888895</v>
      </c>
      <c r="E11" s="15">
        <v>0.05623842592592593</v>
      </c>
      <c r="F11" s="21">
        <f t="shared" si="1"/>
        <v>0.05623842592592593</v>
      </c>
      <c r="G11" s="15">
        <f t="shared" si="2"/>
        <v>0.04859953703703704</v>
      </c>
      <c r="H11" s="17">
        <v>0</v>
      </c>
    </row>
    <row r="12" spans="1:8" ht="19.5">
      <c r="A12" s="1" t="s">
        <v>14</v>
      </c>
      <c r="B12" s="20" t="s">
        <v>34</v>
      </c>
      <c r="C12" s="15">
        <v>0.04479166666666667</v>
      </c>
      <c r="D12" s="15">
        <f t="shared" si="0"/>
        <v>0.008333333333333331</v>
      </c>
      <c r="E12" s="15">
        <v>0.057060185185185186</v>
      </c>
      <c r="F12" s="21">
        <f t="shared" si="1"/>
        <v>0.057060185185185186</v>
      </c>
      <c r="G12" s="15">
        <f t="shared" si="2"/>
        <v>0.048726851851851855</v>
      </c>
      <c r="H12" s="17">
        <v>0</v>
      </c>
    </row>
    <row r="13" spans="1:8" ht="19.5">
      <c r="A13" s="1" t="s">
        <v>10</v>
      </c>
      <c r="B13" s="20" t="s">
        <v>34</v>
      </c>
      <c r="C13" s="15">
        <v>0.04652777777777778</v>
      </c>
      <c r="D13" s="15">
        <f t="shared" si="0"/>
        <v>0.00659722222222222</v>
      </c>
      <c r="E13" s="15">
        <v>0.05744212962962963</v>
      </c>
      <c r="F13" s="21">
        <f t="shared" si="1"/>
        <v>0.05744212962962963</v>
      </c>
      <c r="G13" s="15">
        <f t="shared" si="2"/>
        <v>0.05084490740740741</v>
      </c>
      <c r="H13" s="17">
        <v>0</v>
      </c>
    </row>
    <row r="14" spans="1:8" ht="19.5">
      <c r="A14" s="1" t="s">
        <v>11</v>
      </c>
      <c r="B14" s="20" t="s">
        <v>34</v>
      </c>
      <c r="C14" s="15">
        <v>0.04652777777777778</v>
      </c>
      <c r="D14" s="15">
        <f t="shared" si="0"/>
        <v>0.00659722222222222</v>
      </c>
      <c r="E14" s="15">
        <v>0.057847222222222223</v>
      </c>
      <c r="F14" s="21">
        <f t="shared" si="1"/>
        <v>0.057847222222222223</v>
      </c>
      <c r="G14" s="15">
        <f t="shared" si="2"/>
        <v>0.051250000000000004</v>
      </c>
      <c r="H14" s="17">
        <v>0</v>
      </c>
    </row>
    <row r="15" spans="1:8" ht="19.5">
      <c r="A15" s="1" t="s">
        <v>9</v>
      </c>
      <c r="B15" s="20" t="s">
        <v>34</v>
      </c>
      <c r="C15" s="15">
        <v>0.04861111111111111</v>
      </c>
      <c r="D15" s="15">
        <f t="shared" si="0"/>
        <v>0.004513888888888887</v>
      </c>
      <c r="E15" s="15">
        <v>0.0584375</v>
      </c>
      <c r="F15" s="21">
        <f t="shared" si="1"/>
        <v>0.0584375</v>
      </c>
      <c r="G15" s="15">
        <f t="shared" si="2"/>
        <v>0.05392361111111112</v>
      </c>
      <c r="H15" s="17">
        <v>0</v>
      </c>
    </row>
    <row r="16" spans="1:8" ht="19.5">
      <c r="A16" s="6" t="s">
        <v>49</v>
      </c>
      <c r="B16" s="20"/>
      <c r="C16" s="15"/>
      <c r="D16" s="15"/>
      <c r="E16" s="15"/>
      <c r="F16" s="21"/>
      <c r="G16" s="15"/>
      <c r="H16" s="17"/>
    </row>
    <row r="17" spans="1:8" ht="19.5">
      <c r="A17" s="1" t="s">
        <v>4</v>
      </c>
      <c r="B17" s="20" t="s">
        <v>35</v>
      </c>
      <c r="C17" s="15">
        <v>0.02517361111111111</v>
      </c>
      <c r="D17" s="15">
        <f>Hany1-C17</f>
        <v>0.005034722222222225</v>
      </c>
      <c r="E17" s="15">
        <v>0.030648148148148147</v>
      </c>
      <c r="F17" s="21">
        <f>E17+H17</f>
        <v>0.030648148148148147</v>
      </c>
      <c r="G17" s="22">
        <f>F17-D17</f>
        <v>0.02561342592592592</v>
      </c>
      <c r="H17" s="17">
        <v>0</v>
      </c>
    </row>
    <row r="18" spans="1:8" ht="19.5">
      <c r="A18" s="1" t="s">
        <v>8</v>
      </c>
      <c r="B18" s="20" t="s">
        <v>35</v>
      </c>
      <c r="C18" s="15">
        <v>0.025868055555555557</v>
      </c>
      <c r="D18" s="15">
        <f>Hany1-C18</f>
        <v>0.004340277777777776</v>
      </c>
      <c r="E18" s="15">
        <v>0.03071759259259259</v>
      </c>
      <c r="F18" s="21">
        <f>E18+H18</f>
        <v>0.03071759259259259</v>
      </c>
      <c r="G18" s="22">
        <f>F18-D18</f>
        <v>0.026377314814814815</v>
      </c>
      <c r="H18" s="17">
        <v>0</v>
      </c>
    </row>
    <row r="19" spans="1:8" ht="19.5">
      <c r="A19" s="1" t="s">
        <v>1</v>
      </c>
      <c r="B19" s="20" t="s">
        <v>35</v>
      </c>
      <c r="C19" s="15">
        <v>0.030208333333333334</v>
      </c>
      <c r="D19" s="15">
        <f>Hany1-C19</f>
        <v>0</v>
      </c>
      <c r="E19" s="15">
        <v>0.029942129629629628</v>
      </c>
      <c r="F19" s="21">
        <f>E19+H19</f>
        <v>0.029942129629629628</v>
      </c>
      <c r="G19" s="22">
        <f>F19-D19</f>
        <v>0.029942129629629628</v>
      </c>
      <c r="H19" s="17">
        <v>0</v>
      </c>
    </row>
    <row r="20" spans="1:8" ht="19.5">
      <c r="A20" s="6" t="s">
        <v>40</v>
      </c>
      <c r="B20" s="20"/>
      <c r="C20" s="15"/>
      <c r="D20" s="15"/>
      <c r="E20" s="15"/>
      <c r="F20" s="21"/>
      <c r="G20" s="15"/>
      <c r="H20" s="17"/>
    </row>
    <row r="21" spans="1:8" ht="19.5">
      <c r="A21" s="1" t="s">
        <v>22</v>
      </c>
      <c r="B21" s="20" t="s">
        <v>33</v>
      </c>
      <c r="C21" s="15">
        <v>0.042361111111111106</v>
      </c>
      <c r="D21" s="15">
        <f aca="true" t="shared" si="3" ref="D21:D31">Hany2-C21</f>
        <v>0.010763888888888892</v>
      </c>
      <c r="E21" s="15">
        <v>0.05184027777777778</v>
      </c>
      <c r="F21" s="21">
        <f aca="true" t="shared" si="4" ref="F21:F31">E21+H21</f>
        <v>0.05184027777777778</v>
      </c>
      <c r="G21" s="22">
        <f aca="true" t="shared" si="5" ref="G21:G31">F21-D21</f>
        <v>0.041076388888888885</v>
      </c>
      <c r="H21" s="17">
        <v>0</v>
      </c>
    </row>
    <row r="22" spans="1:8" ht="19.5">
      <c r="A22" s="1" t="s">
        <v>20</v>
      </c>
      <c r="B22" s="20" t="s">
        <v>33</v>
      </c>
      <c r="C22" s="15">
        <v>0.042361111111111106</v>
      </c>
      <c r="D22" s="15">
        <f t="shared" si="3"/>
        <v>0.010763888888888892</v>
      </c>
      <c r="E22" s="15">
        <v>0.05274305555555556</v>
      </c>
      <c r="F22" s="21">
        <f t="shared" si="4"/>
        <v>0.05274305555555556</v>
      </c>
      <c r="G22" s="22">
        <f t="shared" si="5"/>
        <v>0.041979166666666665</v>
      </c>
      <c r="H22" s="17">
        <v>0</v>
      </c>
    </row>
    <row r="23" spans="1:8" ht="19.5">
      <c r="A23" s="1" t="s">
        <v>23</v>
      </c>
      <c r="B23" s="20" t="s">
        <v>33</v>
      </c>
      <c r="C23" s="15">
        <v>0.044444444444444446</v>
      </c>
      <c r="D23" s="15">
        <f t="shared" si="3"/>
        <v>0.008680555555555552</v>
      </c>
      <c r="E23" s="15">
        <v>0.053252314814814815</v>
      </c>
      <c r="F23" s="21">
        <f t="shared" si="4"/>
        <v>0.053252314814814815</v>
      </c>
      <c r="G23" s="22">
        <f t="shared" si="5"/>
        <v>0.04457175925925926</v>
      </c>
      <c r="H23" s="17">
        <v>0</v>
      </c>
    </row>
    <row r="24" spans="1:8" ht="19.5">
      <c r="A24" s="1" t="s">
        <v>7</v>
      </c>
      <c r="B24" s="20" t="s">
        <v>33</v>
      </c>
      <c r="C24" s="15">
        <v>0.05034722222222222</v>
      </c>
      <c r="D24" s="15">
        <f t="shared" si="3"/>
        <v>0.002777777777777782</v>
      </c>
      <c r="E24" s="15">
        <v>0.05133101851851852</v>
      </c>
      <c r="F24" s="21">
        <f t="shared" si="4"/>
        <v>0.05133101851851852</v>
      </c>
      <c r="G24" s="22">
        <f t="shared" si="5"/>
        <v>0.04855324074074074</v>
      </c>
      <c r="H24" s="17">
        <v>0</v>
      </c>
    </row>
    <row r="25" spans="1:8" ht="19.5">
      <c r="A25" s="1" t="s">
        <v>24</v>
      </c>
      <c r="B25" s="20" t="s">
        <v>33</v>
      </c>
      <c r="C25" s="15">
        <v>0.051736111111111115</v>
      </c>
      <c r="D25" s="15">
        <f t="shared" si="3"/>
        <v>0.001388888888888884</v>
      </c>
      <c r="E25" s="15">
        <v>0.05052083333333333</v>
      </c>
      <c r="F25" s="21">
        <f t="shared" si="4"/>
        <v>0.05052083333333333</v>
      </c>
      <c r="G25" s="22">
        <f t="shared" si="5"/>
        <v>0.04913194444444444</v>
      </c>
      <c r="H25" s="17">
        <v>0</v>
      </c>
    </row>
    <row r="26" spans="1:8" ht="19.5">
      <c r="A26" s="1" t="s">
        <v>6</v>
      </c>
      <c r="B26" s="20" t="s">
        <v>33</v>
      </c>
      <c r="C26" s="15">
        <v>0.051736111111111115</v>
      </c>
      <c r="D26" s="15">
        <f t="shared" si="3"/>
        <v>0.001388888888888884</v>
      </c>
      <c r="E26" s="15">
        <v>0.05142361111111111</v>
      </c>
      <c r="F26" s="21">
        <f t="shared" si="4"/>
        <v>0.05142361111111111</v>
      </c>
      <c r="G26" s="22">
        <f t="shared" si="5"/>
        <v>0.050034722222222223</v>
      </c>
      <c r="H26" s="17">
        <v>0</v>
      </c>
    </row>
    <row r="27" spans="1:8" ht="19.5">
      <c r="A27" s="1" t="s">
        <v>12</v>
      </c>
      <c r="B27" s="20" t="s">
        <v>33</v>
      </c>
      <c r="C27" s="15">
        <v>0.04652777777777778</v>
      </c>
      <c r="D27" s="15">
        <f t="shared" si="3"/>
        <v>0.00659722222222222</v>
      </c>
      <c r="E27" s="15">
        <v>0.059097222222222225</v>
      </c>
      <c r="F27" s="21">
        <f t="shared" si="4"/>
        <v>0.059097222222222225</v>
      </c>
      <c r="G27" s="15">
        <f t="shared" si="5"/>
        <v>0.052500000000000005</v>
      </c>
      <c r="H27" s="17">
        <v>0</v>
      </c>
    </row>
    <row r="28" spans="1:8" ht="19.5">
      <c r="A28" s="1" t="s">
        <v>18</v>
      </c>
      <c r="B28" s="20" t="s">
        <v>33</v>
      </c>
      <c r="C28" s="15">
        <v>0.04861111111111111</v>
      </c>
      <c r="D28" s="15">
        <f t="shared" si="3"/>
        <v>0.004513888888888887</v>
      </c>
      <c r="E28" s="15">
        <v>0.05876157407407407</v>
      </c>
      <c r="F28" s="21">
        <f t="shared" si="4"/>
        <v>0.05876157407407407</v>
      </c>
      <c r="G28" s="15">
        <f t="shared" si="5"/>
        <v>0.054247685185185184</v>
      </c>
      <c r="H28" s="17">
        <v>0</v>
      </c>
    </row>
    <row r="29" spans="1:8" ht="19.5">
      <c r="A29" s="1" t="s">
        <v>37</v>
      </c>
      <c r="B29" s="20" t="s">
        <v>33</v>
      </c>
      <c r="C29" s="15">
        <v>0.04861111111111111</v>
      </c>
      <c r="D29" s="15">
        <f t="shared" si="3"/>
        <v>0.004513888888888887</v>
      </c>
      <c r="E29" s="15">
        <v>0.059201388888888894</v>
      </c>
      <c r="F29" s="21">
        <f t="shared" si="4"/>
        <v>0.059201388888888894</v>
      </c>
      <c r="G29" s="15">
        <f t="shared" si="5"/>
        <v>0.05468750000000001</v>
      </c>
      <c r="H29" s="17"/>
    </row>
    <row r="30" spans="1:8" ht="19.5">
      <c r="A30" s="1" t="s">
        <v>25</v>
      </c>
      <c r="B30" s="20" t="s">
        <v>33</v>
      </c>
      <c r="C30" s="15">
        <v>0.04861111111111111</v>
      </c>
      <c r="D30" s="15">
        <f t="shared" si="3"/>
        <v>0.004513888888888887</v>
      </c>
      <c r="E30" s="15">
        <v>0.059537037037037034</v>
      </c>
      <c r="F30" s="21">
        <f t="shared" si="4"/>
        <v>0.059537037037037034</v>
      </c>
      <c r="G30" s="15">
        <f t="shared" si="5"/>
        <v>0.05502314814814815</v>
      </c>
      <c r="H30" s="17">
        <v>0</v>
      </c>
    </row>
    <row r="31" spans="1:8" ht="19.5">
      <c r="A31" s="1" t="s">
        <v>5</v>
      </c>
      <c r="B31" s="20" t="s">
        <v>33</v>
      </c>
      <c r="C31" s="15">
        <v>0.04861111111111111</v>
      </c>
      <c r="D31" s="15">
        <f t="shared" si="3"/>
        <v>0.004513888888888887</v>
      </c>
      <c r="E31" s="15">
        <v>0.06075231481481482</v>
      </c>
      <c r="F31" s="21">
        <f t="shared" si="4"/>
        <v>0.06075231481481482</v>
      </c>
      <c r="G31" s="15">
        <f t="shared" si="5"/>
        <v>0.056238425925925935</v>
      </c>
      <c r="H31" s="17">
        <v>0</v>
      </c>
    </row>
    <row r="32" spans="1:8" ht="19.5">
      <c r="A32" s="6" t="s">
        <v>41</v>
      </c>
      <c r="B32" s="20"/>
      <c r="C32" s="15"/>
      <c r="D32" s="15"/>
      <c r="E32" s="15"/>
      <c r="F32" s="15"/>
      <c r="G32" s="15"/>
      <c r="H32" s="17"/>
    </row>
    <row r="33" spans="1:7" ht="19.5">
      <c r="A33" s="1" t="s">
        <v>43</v>
      </c>
      <c r="G33" s="22">
        <v>0.0075</v>
      </c>
    </row>
    <row r="34" spans="1:7" ht="19.5">
      <c r="A34" s="1" t="s">
        <v>42</v>
      </c>
      <c r="B34" s="20" t="s">
        <v>46</v>
      </c>
      <c r="G34" s="22">
        <v>0.03025462962962963</v>
      </c>
    </row>
    <row r="35" spans="1:7" ht="19.5">
      <c r="A35" s="1" t="s">
        <v>44</v>
      </c>
      <c r="B35" s="20" t="s">
        <v>46</v>
      </c>
      <c r="G35" s="22">
        <v>0.03260416666666667</v>
      </c>
    </row>
    <row r="36" spans="1:7" ht="19.5">
      <c r="A36" s="1" t="s">
        <v>45</v>
      </c>
      <c r="B36" s="20" t="s">
        <v>46</v>
      </c>
      <c r="G36" s="22">
        <v>0.031331018518518515</v>
      </c>
    </row>
    <row r="38" ht="15">
      <c r="A38" s="23" t="s">
        <v>48</v>
      </c>
    </row>
  </sheetData>
  <sheetProtection objects="1" scenarios="1"/>
  <printOptions/>
  <pageMargins left="0.75" right="0.75" top="1" bottom="1" header="0.5" footer="0.5"/>
  <pageSetup orientation="portrait" paperSize="9" scale="9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1"/>
  <dimension ref="A1:J38"/>
  <sheetViews>
    <sheetView workbookViewId="0" topLeftCell="A1">
      <selection activeCell="I7" sqref="I7"/>
    </sheetView>
  </sheetViews>
  <sheetFormatPr defaultColWidth="9.140625" defaultRowHeight="12.75"/>
  <cols>
    <col min="1" max="1" width="24.00390625" style="0" customWidth="1"/>
    <col min="2" max="2" width="8.8515625" style="0" customWidth="1"/>
    <col min="3" max="3" width="11.57421875" style="0" customWidth="1"/>
    <col min="4" max="4" width="11.8515625" style="0" customWidth="1"/>
    <col min="5" max="5" width="10.00390625" style="0" customWidth="1"/>
    <col min="6" max="6" width="13.57421875" style="0" customWidth="1"/>
    <col min="7" max="7" width="13.7109375" style="0" customWidth="1"/>
  </cols>
  <sheetData>
    <row r="1" spans="1:10" s="11" customFormat="1" ht="15.75">
      <c r="A1" s="7" t="s">
        <v>50</v>
      </c>
      <c r="B1" s="8" t="s">
        <v>36</v>
      </c>
      <c r="C1" s="8"/>
      <c r="D1" s="8"/>
      <c r="E1" s="8"/>
      <c r="F1" s="8"/>
      <c r="G1" s="9"/>
      <c r="H1" s="4"/>
      <c r="I1" s="10"/>
      <c r="J1" s="10"/>
    </row>
    <row r="2" spans="1:10" s="11" customFormat="1" ht="15.75">
      <c r="A2" s="14"/>
      <c r="B2" s="14"/>
      <c r="C2" s="13"/>
      <c r="D2" s="13"/>
      <c r="E2" s="13"/>
      <c r="F2" s="13"/>
      <c r="G2" s="13"/>
      <c r="H2" s="4"/>
      <c r="I2" s="10"/>
      <c r="J2" s="10"/>
    </row>
    <row r="3" spans="3:10" ht="19.5">
      <c r="C3" s="16" t="s">
        <v>19</v>
      </c>
      <c r="D3" s="12"/>
      <c r="E3" s="12"/>
      <c r="F3" s="12"/>
      <c r="H3" s="18">
        <v>0.053125</v>
      </c>
      <c r="I3" s="4"/>
      <c r="J3" s="4"/>
    </row>
    <row r="4" spans="4:10" ht="12.75">
      <c r="D4" s="3"/>
      <c r="E4" s="3"/>
      <c r="F4" s="3"/>
      <c r="H4" s="18">
        <v>0.030208333333333334</v>
      </c>
      <c r="I4" s="4"/>
      <c r="J4" s="4"/>
    </row>
    <row r="5" spans="1:9" ht="19.5">
      <c r="A5" s="1" t="s">
        <v>2</v>
      </c>
      <c r="B5" s="1" t="s">
        <v>32</v>
      </c>
      <c r="C5" s="1" t="s">
        <v>3</v>
      </c>
      <c r="D5" s="1" t="s">
        <v>0</v>
      </c>
      <c r="E5" s="19" t="s">
        <v>30</v>
      </c>
      <c r="F5" s="19" t="s">
        <v>28</v>
      </c>
      <c r="G5" s="19" t="s">
        <v>29</v>
      </c>
      <c r="I5" t="s">
        <v>51</v>
      </c>
    </row>
    <row r="6" spans="1:9" ht="19.5">
      <c r="A6" s="6" t="s">
        <v>38</v>
      </c>
      <c r="B6" s="6"/>
      <c r="C6" s="5"/>
      <c r="D6" s="2"/>
      <c r="E6" s="19" t="s">
        <v>31</v>
      </c>
      <c r="F6" s="19" t="s">
        <v>27</v>
      </c>
      <c r="G6" s="19" t="s">
        <v>26</v>
      </c>
      <c r="I6" t="s">
        <v>52</v>
      </c>
    </row>
    <row r="7" spans="1:9" ht="19.5">
      <c r="A7" s="1" t="s">
        <v>17</v>
      </c>
      <c r="B7" s="20" t="s">
        <v>34</v>
      </c>
      <c r="C7" s="15">
        <v>0.034722222222222224</v>
      </c>
      <c r="D7" s="15">
        <f aca="true" t="shared" si="0" ref="D7:D15">Hany2-C7</f>
        <v>0.018402777777777775</v>
      </c>
      <c r="E7" s="15">
        <v>0.05642361111111111</v>
      </c>
      <c r="F7" s="21">
        <f aca="true" t="shared" si="1" ref="F7:F15">E7+H7</f>
        <v>0.05642361111111111</v>
      </c>
      <c r="G7" s="15">
        <f aca="true" t="shared" si="2" ref="G7:G15">F7-D7</f>
        <v>0.03802083333333334</v>
      </c>
      <c r="H7" s="17">
        <v>0</v>
      </c>
      <c r="I7" s="17">
        <f>G7/1.1</f>
        <v>0.03456439393939394</v>
      </c>
    </row>
    <row r="8" spans="1:9" ht="19.5">
      <c r="A8" s="1" t="s">
        <v>16</v>
      </c>
      <c r="B8" s="20" t="s">
        <v>34</v>
      </c>
      <c r="C8" s="15">
        <v>0.03784722222222222</v>
      </c>
      <c r="D8" s="15">
        <f t="shared" si="0"/>
        <v>0.015277777777777779</v>
      </c>
      <c r="E8" s="15">
        <v>0.05570601851851852</v>
      </c>
      <c r="F8" s="21">
        <f t="shared" si="1"/>
        <v>0.05570601851851852</v>
      </c>
      <c r="G8" s="15">
        <f t="shared" si="2"/>
        <v>0.040428240740740744</v>
      </c>
      <c r="H8" s="17">
        <v>0</v>
      </c>
      <c r="I8" s="17">
        <f>G8/1.1</f>
        <v>0.03675294612794613</v>
      </c>
    </row>
    <row r="9" spans="1:9" ht="19.5">
      <c r="A9" s="1" t="s">
        <v>21</v>
      </c>
      <c r="B9" s="20" t="s">
        <v>34</v>
      </c>
      <c r="C9" s="15">
        <v>0.042361111111111106</v>
      </c>
      <c r="D9" s="15">
        <f t="shared" si="0"/>
        <v>0.010763888888888892</v>
      </c>
      <c r="E9" s="15">
        <v>0.05206018518518518</v>
      </c>
      <c r="F9" s="21">
        <f t="shared" si="1"/>
        <v>0.05206018518518518</v>
      </c>
      <c r="G9" s="22">
        <f t="shared" si="2"/>
        <v>0.04129629629629629</v>
      </c>
      <c r="H9" s="17">
        <v>0</v>
      </c>
      <c r="I9" s="17">
        <v>0.041296296296296296</v>
      </c>
    </row>
    <row r="10" spans="1:9" ht="19.5">
      <c r="A10" s="1" t="s">
        <v>15</v>
      </c>
      <c r="B10" s="20" t="s">
        <v>34</v>
      </c>
      <c r="C10" s="15">
        <v>0.04027777777777778</v>
      </c>
      <c r="D10" s="15">
        <f t="shared" si="0"/>
        <v>0.012847222222222218</v>
      </c>
      <c r="E10" s="15">
        <v>0.05738425925925925</v>
      </c>
      <c r="F10" s="21">
        <f t="shared" si="1"/>
        <v>0.05738425925925925</v>
      </c>
      <c r="G10" s="15">
        <f t="shared" si="2"/>
        <v>0.044537037037037035</v>
      </c>
      <c r="H10" s="17">
        <v>0</v>
      </c>
      <c r="I10" s="17">
        <f>G10/1.1</f>
        <v>0.04048821548821548</v>
      </c>
    </row>
    <row r="11" spans="1:9" ht="19.5">
      <c r="A11" s="1" t="s">
        <v>13</v>
      </c>
      <c r="B11" s="20" t="s">
        <v>34</v>
      </c>
      <c r="C11" s="15">
        <v>0.04548611111111111</v>
      </c>
      <c r="D11" s="15">
        <f t="shared" si="0"/>
        <v>0.0076388888888888895</v>
      </c>
      <c r="E11" s="15">
        <v>0.05623842592592593</v>
      </c>
      <c r="F11" s="21">
        <f t="shared" si="1"/>
        <v>0.05623842592592593</v>
      </c>
      <c r="G11" s="15">
        <f t="shared" si="2"/>
        <v>0.04859953703703704</v>
      </c>
      <c r="H11" s="17">
        <v>0</v>
      </c>
      <c r="I11" s="17">
        <f>G11/1.1</f>
        <v>0.0441813973063973</v>
      </c>
    </row>
    <row r="12" spans="1:9" ht="19.5">
      <c r="A12" s="1" t="s">
        <v>14</v>
      </c>
      <c r="B12" s="20" t="s">
        <v>34</v>
      </c>
      <c r="C12" s="15">
        <v>0.04479166666666667</v>
      </c>
      <c r="D12" s="15">
        <f t="shared" si="0"/>
        <v>0.008333333333333331</v>
      </c>
      <c r="E12" s="15">
        <v>0.057060185185185186</v>
      </c>
      <c r="F12" s="21">
        <f t="shared" si="1"/>
        <v>0.057060185185185186</v>
      </c>
      <c r="G12" s="15">
        <f t="shared" si="2"/>
        <v>0.048726851851851855</v>
      </c>
      <c r="H12" s="17">
        <v>0</v>
      </c>
      <c r="I12" s="17">
        <f>G12/1.1</f>
        <v>0.04429713804713804</v>
      </c>
    </row>
    <row r="13" spans="1:9" ht="19.5">
      <c r="A13" s="1" t="s">
        <v>10</v>
      </c>
      <c r="B13" s="20" t="s">
        <v>34</v>
      </c>
      <c r="C13" s="15">
        <v>0.04652777777777778</v>
      </c>
      <c r="D13" s="15">
        <f t="shared" si="0"/>
        <v>0.00659722222222222</v>
      </c>
      <c r="E13" s="15">
        <v>0.05744212962962963</v>
      </c>
      <c r="F13" s="21">
        <f t="shared" si="1"/>
        <v>0.05744212962962963</v>
      </c>
      <c r="G13" s="15">
        <f t="shared" si="2"/>
        <v>0.05084490740740741</v>
      </c>
      <c r="H13" s="17">
        <v>0</v>
      </c>
      <c r="I13" s="17">
        <f>G13/1.1</f>
        <v>0.046222643097643096</v>
      </c>
    </row>
    <row r="14" spans="1:9" ht="19.5">
      <c r="A14" s="1" t="s">
        <v>11</v>
      </c>
      <c r="B14" s="20" t="s">
        <v>34</v>
      </c>
      <c r="C14" s="15">
        <v>0.04652777777777778</v>
      </c>
      <c r="D14" s="15">
        <f t="shared" si="0"/>
        <v>0.00659722222222222</v>
      </c>
      <c r="E14" s="15">
        <v>0.057847222222222223</v>
      </c>
      <c r="F14" s="21">
        <f t="shared" si="1"/>
        <v>0.057847222222222223</v>
      </c>
      <c r="G14" s="15">
        <f t="shared" si="2"/>
        <v>0.051250000000000004</v>
      </c>
      <c r="H14" s="17">
        <v>0</v>
      </c>
      <c r="I14" s="17">
        <f>G14/1.1</f>
        <v>0.04659090909090909</v>
      </c>
    </row>
    <row r="15" spans="1:9" ht="19.5">
      <c r="A15" s="1" t="s">
        <v>9</v>
      </c>
      <c r="B15" s="20" t="s">
        <v>34</v>
      </c>
      <c r="C15" s="15">
        <v>0.04861111111111111</v>
      </c>
      <c r="D15" s="15">
        <f t="shared" si="0"/>
        <v>0.004513888888888887</v>
      </c>
      <c r="E15" s="15">
        <v>0.0584375</v>
      </c>
      <c r="F15" s="21">
        <f t="shared" si="1"/>
        <v>0.0584375</v>
      </c>
      <c r="G15" s="15">
        <f t="shared" si="2"/>
        <v>0.05392361111111112</v>
      </c>
      <c r="H15" s="17">
        <v>0</v>
      </c>
      <c r="I15" s="17">
        <f>G15/1.1</f>
        <v>0.049021464646464646</v>
      </c>
    </row>
    <row r="16" spans="1:8" ht="19.5">
      <c r="A16" s="6" t="s">
        <v>49</v>
      </c>
      <c r="B16" s="20"/>
      <c r="C16" s="15"/>
      <c r="D16" s="15"/>
      <c r="E16" s="15"/>
      <c r="F16" s="21"/>
      <c r="G16" s="15"/>
      <c r="H16" s="17"/>
    </row>
    <row r="17" spans="1:9" ht="19.5">
      <c r="A17" s="1" t="s">
        <v>4</v>
      </c>
      <c r="B17" s="20" t="s">
        <v>35</v>
      </c>
      <c r="C17" s="15">
        <v>0.02517361111111111</v>
      </c>
      <c r="D17" s="15">
        <f>Hany1-C17</f>
        <v>0.005034722222222225</v>
      </c>
      <c r="E17" s="15">
        <v>0.030648148148148147</v>
      </c>
      <c r="F17" s="21">
        <f>E17+H17</f>
        <v>0.030648148148148147</v>
      </c>
      <c r="G17" s="22">
        <f>F17-D17</f>
        <v>0.02561342592592592</v>
      </c>
      <c r="H17" s="17">
        <v>0</v>
      </c>
      <c r="I17" s="17">
        <f>G17</f>
        <v>0.02561342592592592</v>
      </c>
    </row>
    <row r="18" spans="1:9" ht="19.5">
      <c r="A18" s="1" t="s">
        <v>8</v>
      </c>
      <c r="B18" s="20" t="s">
        <v>35</v>
      </c>
      <c r="C18" s="15">
        <v>0.025868055555555557</v>
      </c>
      <c r="D18" s="15">
        <f>Hany1-C18</f>
        <v>0.004340277777777776</v>
      </c>
      <c r="E18" s="15">
        <v>0.03071759259259259</v>
      </c>
      <c r="F18" s="21">
        <f>E18+H18</f>
        <v>0.03071759259259259</v>
      </c>
      <c r="G18" s="22">
        <f>F18-D18</f>
        <v>0.026377314814814815</v>
      </c>
      <c r="H18" s="17">
        <v>0</v>
      </c>
      <c r="I18" s="17">
        <f>G18</f>
        <v>0.026377314814814815</v>
      </c>
    </row>
    <row r="19" spans="1:9" ht="19.5">
      <c r="A19" s="1" t="s">
        <v>1</v>
      </c>
      <c r="B19" s="20" t="s">
        <v>35</v>
      </c>
      <c r="C19" s="15">
        <v>0.030208333333333334</v>
      </c>
      <c r="D19" s="15">
        <f>Hany1-C19</f>
        <v>0</v>
      </c>
      <c r="E19" s="15">
        <v>0.029942129629629628</v>
      </c>
      <c r="F19" s="21">
        <f>E19+H19</f>
        <v>0.029942129629629628</v>
      </c>
      <c r="G19" s="22">
        <f>F19-D19</f>
        <v>0.029942129629629628</v>
      </c>
      <c r="H19" s="17">
        <v>0</v>
      </c>
      <c r="I19" s="17">
        <f>G19</f>
        <v>0.029942129629629628</v>
      </c>
    </row>
    <row r="20" spans="1:8" ht="19.5">
      <c r="A20" s="6" t="s">
        <v>40</v>
      </c>
      <c r="B20" s="20"/>
      <c r="C20" s="15"/>
      <c r="D20" s="15"/>
      <c r="E20" s="15"/>
      <c r="F20" s="21"/>
      <c r="G20" s="15"/>
      <c r="H20" s="17"/>
    </row>
    <row r="21" spans="1:9" ht="19.5">
      <c r="A21" s="1" t="s">
        <v>22</v>
      </c>
      <c r="B21" s="20" t="s">
        <v>33</v>
      </c>
      <c r="C21" s="15">
        <v>0.042361111111111106</v>
      </c>
      <c r="D21" s="15">
        <f aca="true" t="shared" si="3" ref="D21:D31">Hany2-C21</f>
        <v>0.010763888888888892</v>
      </c>
      <c r="E21" s="15">
        <v>0.05184027777777778</v>
      </c>
      <c r="F21" s="21">
        <f aca="true" t="shared" si="4" ref="F21:F31">E21+H21</f>
        <v>0.05184027777777778</v>
      </c>
      <c r="G21" s="22">
        <f aca="true" t="shared" si="5" ref="G21:G31">F21-D21</f>
        <v>0.041076388888888885</v>
      </c>
      <c r="H21" s="17">
        <v>0</v>
      </c>
      <c r="I21" s="17">
        <f>G21</f>
        <v>0.041076388888888885</v>
      </c>
    </row>
    <row r="22" spans="1:9" ht="19.5">
      <c r="A22" s="1" t="s">
        <v>20</v>
      </c>
      <c r="B22" s="20" t="s">
        <v>33</v>
      </c>
      <c r="C22" s="15">
        <v>0.042361111111111106</v>
      </c>
      <c r="D22" s="15">
        <f t="shared" si="3"/>
        <v>0.010763888888888892</v>
      </c>
      <c r="E22" s="15">
        <v>0.05274305555555556</v>
      </c>
      <c r="F22" s="21">
        <f t="shared" si="4"/>
        <v>0.05274305555555556</v>
      </c>
      <c r="G22" s="22">
        <f t="shared" si="5"/>
        <v>0.041979166666666665</v>
      </c>
      <c r="H22" s="17">
        <v>0</v>
      </c>
      <c r="I22" s="17">
        <f>G22</f>
        <v>0.041979166666666665</v>
      </c>
    </row>
    <row r="23" spans="1:9" ht="19.5">
      <c r="A23" s="1" t="s">
        <v>23</v>
      </c>
      <c r="B23" s="20" t="s">
        <v>33</v>
      </c>
      <c r="C23" s="15">
        <v>0.044444444444444446</v>
      </c>
      <c r="D23" s="15">
        <f t="shared" si="3"/>
        <v>0.008680555555555552</v>
      </c>
      <c r="E23" s="15">
        <v>0.053252314814814815</v>
      </c>
      <c r="F23" s="21">
        <f t="shared" si="4"/>
        <v>0.053252314814814815</v>
      </c>
      <c r="G23" s="22">
        <f t="shared" si="5"/>
        <v>0.04457175925925926</v>
      </c>
      <c r="H23" s="17">
        <v>0</v>
      </c>
      <c r="I23" s="17">
        <f>G23</f>
        <v>0.04457175925925926</v>
      </c>
    </row>
    <row r="24" spans="1:9" ht="19.5">
      <c r="A24" s="1" t="s">
        <v>7</v>
      </c>
      <c r="B24" s="20" t="s">
        <v>33</v>
      </c>
      <c r="C24" s="15">
        <v>0.05034722222222222</v>
      </c>
      <c r="D24" s="15">
        <f t="shared" si="3"/>
        <v>0.002777777777777782</v>
      </c>
      <c r="E24" s="15">
        <v>0.05133101851851852</v>
      </c>
      <c r="F24" s="21">
        <f t="shared" si="4"/>
        <v>0.05133101851851852</v>
      </c>
      <c r="G24" s="22">
        <f t="shared" si="5"/>
        <v>0.04855324074074074</v>
      </c>
      <c r="H24" s="17">
        <v>0</v>
      </c>
      <c r="I24" s="17">
        <f>G24</f>
        <v>0.04855324074074074</v>
      </c>
    </row>
    <row r="25" spans="1:9" ht="19.5">
      <c r="A25" s="1" t="s">
        <v>24</v>
      </c>
      <c r="B25" s="20" t="s">
        <v>33</v>
      </c>
      <c r="C25" s="15">
        <v>0.051736111111111115</v>
      </c>
      <c r="D25" s="15">
        <f t="shared" si="3"/>
        <v>0.001388888888888884</v>
      </c>
      <c r="E25" s="15">
        <v>0.05052083333333333</v>
      </c>
      <c r="F25" s="21">
        <f t="shared" si="4"/>
        <v>0.05052083333333333</v>
      </c>
      <c r="G25" s="22">
        <f t="shared" si="5"/>
        <v>0.04913194444444444</v>
      </c>
      <c r="H25" s="17">
        <v>0</v>
      </c>
      <c r="I25" s="17">
        <f>G25</f>
        <v>0.04913194444444444</v>
      </c>
    </row>
    <row r="26" spans="1:9" ht="19.5">
      <c r="A26" s="1" t="s">
        <v>6</v>
      </c>
      <c r="B26" s="20" t="s">
        <v>33</v>
      </c>
      <c r="C26" s="15">
        <v>0.051736111111111115</v>
      </c>
      <c r="D26" s="15">
        <f t="shared" si="3"/>
        <v>0.001388888888888884</v>
      </c>
      <c r="E26" s="15">
        <v>0.05142361111111111</v>
      </c>
      <c r="F26" s="21">
        <f t="shared" si="4"/>
        <v>0.05142361111111111</v>
      </c>
      <c r="G26" s="22">
        <f t="shared" si="5"/>
        <v>0.050034722222222223</v>
      </c>
      <c r="H26" s="17">
        <v>0</v>
      </c>
      <c r="I26" s="17">
        <f>G26</f>
        <v>0.050034722222222223</v>
      </c>
    </row>
    <row r="27" spans="1:9" ht="19.5">
      <c r="A27" s="1" t="s">
        <v>12</v>
      </c>
      <c r="B27" s="20" t="s">
        <v>33</v>
      </c>
      <c r="C27" s="15">
        <v>0.04652777777777778</v>
      </c>
      <c r="D27" s="15">
        <f t="shared" si="3"/>
        <v>0.00659722222222222</v>
      </c>
      <c r="E27" s="15">
        <v>0.059097222222222225</v>
      </c>
      <c r="F27" s="21">
        <f t="shared" si="4"/>
        <v>0.059097222222222225</v>
      </c>
      <c r="G27" s="15">
        <f t="shared" si="5"/>
        <v>0.052500000000000005</v>
      </c>
      <c r="H27" s="17">
        <v>0</v>
      </c>
      <c r="I27" s="17">
        <f>G27/1.1</f>
        <v>0.04772727272727273</v>
      </c>
    </row>
    <row r="28" spans="1:9" ht="19.5">
      <c r="A28" s="1" t="s">
        <v>18</v>
      </c>
      <c r="B28" s="20" t="s">
        <v>33</v>
      </c>
      <c r="C28" s="15">
        <v>0.04861111111111111</v>
      </c>
      <c r="D28" s="15">
        <f t="shared" si="3"/>
        <v>0.004513888888888887</v>
      </c>
      <c r="E28" s="15">
        <v>0.05876157407407407</v>
      </c>
      <c r="F28" s="21">
        <f t="shared" si="4"/>
        <v>0.05876157407407407</v>
      </c>
      <c r="G28" s="15">
        <f t="shared" si="5"/>
        <v>0.054247685185185184</v>
      </c>
      <c r="H28" s="17">
        <v>0</v>
      </c>
      <c r="I28" s="17">
        <f>G28/1.1</f>
        <v>0.04931607744107744</v>
      </c>
    </row>
    <row r="29" spans="1:9" ht="19.5">
      <c r="A29" s="1" t="s">
        <v>37</v>
      </c>
      <c r="B29" s="20" t="s">
        <v>33</v>
      </c>
      <c r="C29" s="15">
        <v>0.04861111111111111</v>
      </c>
      <c r="D29" s="15">
        <f t="shared" si="3"/>
        <v>0.004513888888888887</v>
      </c>
      <c r="E29" s="15">
        <v>0.059201388888888894</v>
      </c>
      <c r="F29" s="21">
        <f t="shared" si="4"/>
        <v>0.059201388888888894</v>
      </c>
      <c r="G29" s="15">
        <f t="shared" si="5"/>
        <v>0.05468750000000001</v>
      </c>
      <c r="H29" s="17"/>
      <c r="I29" s="17">
        <f>G29/1.1</f>
        <v>0.049715909090909095</v>
      </c>
    </row>
    <row r="30" spans="1:9" ht="19.5">
      <c r="A30" s="1" t="s">
        <v>25</v>
      </c>
      <c r="B30" s="20" t="s">
        <v>33</v>
      </c>
      <c r="C30" s="15">
        <v>0.04861111111111111</v>
      </c>
      <c r="D30" s="15">
        <f t="shared" si="3"/>
        <v>0.004513888888888887</v>
      </c>
      <c r="E30" s="15">
        <v>0.059537037037037034</v>
      </c>
      <c r="F30" s="21">
        <f t="shared" si="4"/>
        <v>0.059537037037037034</v>
      </c>
      <c r="G30" s="15">
        <f t="shared" si="5"/>
        <v>0.05502314814814815</v>
      </c>
      <c r="H30" s="17">
        <v>0</v>
      </c>
      <c r="I30" s="17">
        <f>G30/1.1</f>
        <v>0.050021043771043765</v>
      </c>
    </row>
    <row r="31" spans="1:9" ht="19.5">
      <c r="A31" s="1" t="s">
        <v>5</v>
      </c>
      <c r="B31" s="20" t="s">
        <v>33</v>
      </c>
      <c r="C31" s="15">
        <v>0.04861111111111111</v>
      </c>
      <c r="D31" s="15">
        <f t="shared" si="3"/>
        <v>0.004513888888888887</v>
      </c>
      <c r="E31" s="15">
        <v>0.06075231481481482</v>
      </c>
      <c r="F31" s="21">
        <f t="shared" si="4"/>
        <v>0.06075231481481482</v>
      </c>
      <c r="G31" s="15">
        <f t="shared" si="5"/>
        <v>0.056238425925925935</v>
      </c>
      <c r="H31" s="17">
        <v>0</v>
      </c>
      <c r="I31" s="17">
        <f>G31/1.1</f>
        <v>0.051125841750841755</v>
      </c>
    </row>
    <row r="32" spans="1:8" ht="19.5">
      <c r="A32" s="6" t="s">
        <v>41</v>
      </c>
      <c r="B32" s="20"/>
      <c r="C32" s="15"/>
      <c r="D32" s="15"/>
      <c r="E32" s="15"/>
      <c r="F32" s="15"/>
      <c r="G32" s="15"/>
      <c r="H32" s="17"/>
    </row>
    <row r="33" spans="1:7" ht="19.5">
      <c r="A33" s="1" t="s">
        <v>43</v>
      </c>
      <c r="G33" s="22">
        <v>0.0075</v>
      </c>
    </row>
    <row r="34" spans="1:7" ht="19.5">
      <c r="A34" s="1" t="s">
        <v>42</v>
      </c>
      <c r="B34" s="20" t="s">
        <v>46</v>
      </c>
      <c r="G34" s="22">
        <v>0.03025462962962963</v>
      </c>
    </row>
    <row r="35" spans="1:7" ht="19.5">
      <c r="A35" s="1" t="s">
        <v>44</v>
      </c>
      <c r="B35" s="20" t="s">
        <v>46</v>
      </c>
      <c r="G35" s="22">
        <v>0.03260416666666667</v>
      </c>
    </row>
    <row r="36" spans="1:7" ht="19.5">
      <c r="A36" s="1" t="s">
        <v>45</v>
      </c>
      <c r="B36" s="20" t="s">
        <v>46</v>
      </c>
      <c r="G36" s="22">
        <v>0.031331018518518515</v>
      </c>
    </row>
    <row r="38" ht="15">
      <c r="A38" s="23" t="s">
        <v>48</v>
      </c>
    </row>
  </sheetData>
  <sheetProtection objects="1" scenarios="1"/>
  <printOptions/>
  <pageMargins left="0.75" right="0.75" top="1" bottom="1" header="0.5" footer="0.5"/>
  <pageSetup orientation="portrait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Clarke</dc:creator>
  <cp:keywords/>
  <dc:description/>
  <cp:lastModifiedBy>Alan Clarke</cp:lastModifiedBy>
  <cp:lastPrinted>2006-05-06T00:12:51Z</cp:lastPrinted>
  <dcterms:created xsi:type="dcterms:W3CDTF">2005-04-23T08:12:45Z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