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1505" windowHeight="6195" activeTab="0"/>
  </bookViews>
  <sheets>
    <sheet name="Team Results " sheetId="1" r:id="rId1"/>
  </sheets>
  <definedNames>
    <definedName name="_xlnm._FilterDatabase" localSheetId="0" hidden="1">'Team Results '!$A$1:$X$187</definedName>
    <definedName name="_xlnm.Print_Titles" localSheetId="0">'Team Results '!$1:$1</definedName>
  </definedNames>
  <calcPr fullCalcOnLoad="1"/>
</workbook>
</file>

<file path=xl/sharedStrings.xml><?xml version="1.0" encoding="utf-8"?>
<sst xmlns="http://schemas.openxmlformats.org/spreadsheetml/2006/main" count="960" uniqueCount="424">
  <si>
    <t>Enter lap times as hh:mm:ss</t>
  </si>
  <si>
    <t>Team</t>
  </si>
  <si>
    <t>Team Number</t>
  </si>
  <si>
    <t>Competitor Name</t>
  </si>
  <si>
    <t>Div</t>
  </si>
  <si>
    <t xml:space="preserve">Elapsed Time </t>
  </si>
  <si>
    <t xml:space="preserve">Lap 1 </t>
  </si>
  <si>
    <t>Lap 2</t>
  </si>
  <si>
    <t>Lap 3</t>
  </si>
  <si>
    <t xml:space="preserve">Lap 4
</t>
  </si>
  <si>
    <t>Total Time</t>
  </si>
  <si>
    <t>Total Team Time</t>
  </si>
  <si>
    <t>Fastest Lap</t>
  </si>
  <si>
    <t>Time per K</t>
  </si>
  <si>
    <t>Category Placing</t>
  </si>
  <si>
    <t>Leg 1</t>
  </si>
  <si>
    <t>Racewalking Auckland</t>
  </si>
  <si>
    <t>7A</t>
  </si>
  <si>
    <t>Rodney Thorne</t>
  </si>
  <si>
    <t>A</t>
  </si>
  <si>
    <t>Leg 2</t>
  </si>
  <si>
    <t>7B</t>
  </si>
  <si>
    <t>Phillip Wyatt</t>
  </si>
  <si>
    <t>Leg 3</t>
  </si>
  <si>
    <t>7C</t>
  </si>
  <si>
    <t>Mike Parker</t>
  </si>
  <si>
    <t>Leg 4</t>
  </si>
  <si>
    <t>7D</t>
  </si>
  <si>
    <t>Tony Sargisson</t>
  </si>
  <si>
    <t>Leg 5</t>
  </si>
  <si>
    <t>7E</t>
  </si>
  <si>
    <t>David Sim</t>
  </si>
  <si>
    <t>Leg 6</t>
  </si>
  <si>
    <t>7F</t>
  </si>
  <si>
    <t>David Matulovich</t>
  </si>
  <si>
    <t>Taranaki RW A</t>
  </si>
  <si>
    <t>1A</t>
  </si>
  <si>
    <t>Vanessa Lowl</t>
  </si>
  <si>
    <t>1B</t>
  </si>
  <si>
    <t>Wayne Loveridge</t>
  </si>
  <si>
    <t>1C</t>
  </si>
  <si>
    <t>Rachel Gilberd</t>
  </si>
  <si>
    <t>1D</t>
  </si>
  <si>
    <t>Glenn Burrell</t>
  </si>
  <si>
    <t>1E</t>
  </si>
  <si>
    <t>Eric Kemsley</t>
  </si>
  <si>
    <t>1F</t>
  </si>
  <si>
    <t>Tony Burrell</t>
  </si>
  <si>
    <t>Athletics Nelson 6 Pack</t>
  </si>
  <si>
    <t>5A</t>
  </si>
  <si>
    <t>Sharon McDonald</t>
  </si>
  <si>
    <t>5B</t>
  </si>
  <si>
    <t>Peter Hague</t>
  </si>
  <si>
    <t>5C</t>
  </si>
  <si>
    <t>Nylie Sunderland</t>
  </si>
  <si>
    <t>5D</t>
  </si>
  <si>
    <t>Stephen Farquhar</t>
  </si>
  <si>
    <t>5E</t>
  </si>
  <si>
    <t>Yvonne Shaw</t>
  </si>
  <si>
    <t>5F</t>
  </si>
  <si>
    <t>Peter Baillie</t>
  </si>
  <si>
    <t xml:space="preserve">Manawatu Wanganui </t>
  </si>
  <si>
    <t>3A</t>
  </si>
  <si>
    <t>Christine Tuka</t>
  </si>
  <si>
    <t>3B</t>
  </si>
  <si>
    <t>Lisa McDonald</t>
  </si>
  <si>
    <t>3C</t>
  </si>
  <si>
    <t>Sue Hoskin</t>
  </si>
  <si>
    <t>3D</t>
  </si>
  <si>
    <t>Michelle Lei</t>
  </si>
  <si>
    <t>3E</t>
  </si>
  <si>
    <t>Ian Bailey</t>
  </si>
  <si>
    <t>3F</t>
  </si>
  <si>
    <t>Andrus Lei</t>
  </si>
  <si>
    <t>Wellington Centre</t>
  </si>
  <si>
    <t>6A</t>
  </si>
  <si>
    <t>John Leonard</t>
  </si>
  <si>
    <t>6B</t>
  </si>
  <si>
    <t>Richard Willis</t>
  </si>
  <si>
    <t>6C</t>
  </si>
  <si>
    <t>Amelia De Lorenzo</t>
  </si>
  <si>
    <t>6D</t>
  </si>
  <si>
    <t>6E</t>
  </si>
  <si>
    <t>Zach Sinclair</t>
  </si>
  <si>
    <t>6F</t>
  </si>
  <si>
    <t>Bob Gardner</t>
  </si>
  <si>
    <t>Taranaki RW B1</t>
  </si>
  <si>
    <t>19A</t>
  </si>
  <si>
    <t>Mike Nieed</t>
  </si>
  <si>
    <t>B</t>
  </si>
  <si>
    <t>19B</t>
  </si>
  <si>
    <t>19C</t>
  </si>
  <si>
    <t>Michael Lane</t>
  </si>
  <si>
    <t>19D</t>
  </si>
  <si>
    <t>Dave Wackrow</t>
  </si>
  <si>
    <t>19E</t>
  </si>
  <si>
    <t>Denie Stewart-Jacks</t>
  </si>
  <si>
    <t>19F</t>
  </si>
  <si>
    <t>Katie Tahere</t>
  </si>
  <si>
    <t>Manawatu Striders 1</t>
  </si>
  <si>
    <t>33A</t>
  </si>
  <si>
    <t>Merrin Taratoa</t>
  </si>
  <si>
    <t>33B</t>
  </si>
  <si>
    <t>Dave Cushing</t>
  </si>
  <si>
    <t>33C</t>
  </si>
  <si>
    <t>Denise Brunskill</t>
  </si>
  <si>
    <t>33D</t>
  </si>
  <si>
    <t>Doug Sterling</t>
  </si>
  <si>
    <t>33E</t>
  </si>
  <si>
    <t>Evan Davies</t>
  </si>
  <si>
    <t>33F</t>
  </si>
  <si>
    <t>Christine Puts</t>
  </si>
  <si>
    <t>Taranaki RW B2</t>
  </si>
  <si>
    <t>15A</t>
  </si>
  <si>
    <t>Alan Clarke</t>
  </si>
  <si>
    <t>15B</t>
  </si>
  <si>
    <t>Lorraine Eldershaw</t>
  </si>
  <si>
    <t>15C</t>
  </si>
  <si>
    <t>Elizabeth Makay</t>
  </si>
  <si>
    <t>15D</t>
  </si>
  <si>
    <t>Dennis Hastie</t>
  </si>
  <si>
    <t>15E</t>
  </si>
  <si>
    <t>Valda Goodey</t>
  </si>
  <si>
    <t>15F</t>
  </si>
  <si>
    <t>Dave Barrett</t>
  </si>
  <si>
    <t>20A</t>
  </si>
  <si>
    <t>Shirley Barber</t>
  </si>
  <si>
    <t>20B</t>
  </si>
  <si>
    <t>Paul Dallow</t>
  </si>
  <si>
    <t>20C</t>
  </si>
  <si>
    <t>Bob Sanders</t>
  </si>
  <si>
    <t>20D</t>
  </si>
  <si>
    <t>Frans van Buel</t>
  </si>
  <si>
    <t>20E</t>
  </si>
  <si>
    <t>Grant Pepper</t>
  </si>
  <si>
    <t>20F</t>
  </si>
  <si>
    <t>David Barber</t>
  </si>
  <si>
    <t>Trentham United</t>
  </si>
  <si>
    <t>14A</t>
  </si>
  <si>
    <t>Michael Walton</t>
  </si>
  <si>
    <t>14B</t>
  </si>
  <si>
    <t>Viv Antcliff</t>
  </si>
  <si>
    <t>14C</t>
  </si>
  <si>
    <t>Jan Bliekendaal</t>
  </si>
  <si>
    <t>14D</t>
  </si>
  <si>
    <t>Tim Dutton</t>
  </si>
  <si>
    <t>14E</t>
  </si>
  <si>
    <t>Andrew Shelley</t>
  </si>
  <si>
    <t>14F</t>
  </si>
  <si>
    <t>Sonja McLean</t>
  </si>
  <si>
    <t xml:space="preserve">Scottish Red </t>
  </si>
  <si>
    <t>31A</t>
  </si>
  <si>
    <t>Leeane Palmer</t>
  </si>
  <si>
    <t>31B</t>
  </si>
  <si>
    <t>David Cooke</t>
  </si>
  <si>
    <t>31C</t>
  </si>
  <si>
    <t>Kevin Watson</t>
  </si>
  <si>
    <t>31D</t>
  </si>
  <si>
    <t>Philip Grimmett</t>
  </si>
  <si>
    <t>31E</t>
  </si>
  <si>
    <t>Helen Chandelle</t>
  </si>
  <si>
    <t>31F</t>
  </si>
  <si>
    <t>Chris Marks</t>
  </si>
  <si>
    <t>Manawatu Striders 2</t>
  </si>
  <si>
    <t>38A</t>
  </si>
  <si>
    <t>Kelvin Worsfeld</t>
  </si>
  <si>
    <t>38B</t>
  </si>
  <si>
    <t>Rachel Lozec</t>
  </si>
  <si>
    <t>38C</t>
  </si>
  <si>
    <t>Sue Stirling</t>
  </si>
  <si>
    <t>38D</t>
  </si>
  <si>
    <t>Owen Rogers</t>
  </si>
  <si>
    <t>38E</t>
  </si>
  <si>
    <t>38F</t>
  </si>
  <si>
    <t>Darryl James</t>
  </si>
  <si>
    <t>Wanganui Harrier Club</t>
  </si>
  <si>
    <t>24A</t>
  </si>
  <si>
    <t>Diane Hay</t>
  </si>
  <si>
    <t>24B</t>
  </si>
  <si>
    <t>Sue Muirhead</t>
  </si>
  <si>
    <t>24C</t>
  </si>
  <si>
    <t>Gail Bernard</t>
  </si>
  <si>
    <t>24D</t>
  </si>
  <si>
    <t>Barry Ross</t>
  </si>
  <si>
    <t>24E</t>
  </si>
  <si>
    <t>Kenny Thomas</t>
  </si>
  <si>
    <t>24F</t>
  </si>
  <si>
    <t>Pat Carter</t>
  </si>
  <si>
    <t xml:space="preserve">Scottish Gold </t>
  </si>
  <si>
    <t>26A</t>
  </si>
  <si>
    <t>Murray Gowans</t>
  </si>
  <si>
    <t>26B</t>
  </si>
  <si>
    <t>Melanie Watson</t>
  </si>
  <si>
    <t>26C</t>
  </si>
  <si>
    <t>Hannah Minot</t>
  </si>
  <si>
    <t>26D</t>
  </si>
  <si>
    <t>Ian Morton</t>
  </si>
  <si>
    <t>26E</t>
  </si>
  <si>
    <t>John Hines</t>
  </si>
  <si>
    <t>26F</t>
  </si>
  <si>
    <t>Rachael Kennedy</t>
  </si>
  <si>
    <t>Calliope Athletic &amp; Harrier Club Auckland</t>
  </si>
  <si>
    <t>32A</t>
  </si>
  <si>
    <t>Malcolm Wade</t>
  </si>
  <si>
    <t>32B</t>
  </si>
  <si>
    <t>Gaye Green</t>
  </si>
  <si>
    <t>32C</t>
  </si>
  <si>
    <t>Frank Smedley</t>
  </si>
  <si>
    <t>32D</t>
  </si>
  <si>
    <t>Chris Moller</t>
  </si>
  <si>
    <t>32E</t>
  </si>
  <si>
    <t>Werner Schmidt</t>
  </si>
  <si>
    <t>32F</t>
  </si>
  <si>
    <t>Sportsedge Wanganui1</t>
  </si>
  <si>
    <t>21A</t>
  </si>
  <si>
    <t>Geoff Ryland</t>
  </si>
  <si>
    <t>21B</t>
  </si>
  <si>
    <t>Pete Gosnell</t>
  </si>
  <si>
    <t>21C</t>
  </si>
  <si>
    <t>Karen Lewis</t>
  </si>
  <si>
    <t>21D</t>
  </si>
  <si>
    <t>Tim Eaton</t>
  </si>
  <si>
    <t>21E</t>
  </si>
  <si>
    <t>Jenny Vickers</t>
  </si>
  <si>
    <t>21F</t>
  </si>
  <si>
    <t>Lyneve Ryland</t>
  </si>
  <si>
    <t>Guys n Dolls</t>
  </si>
  <si>
    <t>16A</t>
  </si>
  <si>
    <t>Marlene Soloman</t>
  </si>
  <si>
    <t>16B</t>
  </si>
  <si>
    <t>Kevin Crighton</t>
  </si>
  <si>
    <t>16C</t>
  </si>
  <si>
    <t>Daphne Jones</t>
  </si>
  <si>
    <t>16D</t>
  </si>
  <si>
    <t>Carol Ferguson</t>
  </si>
  <si>
    <t>16E</t>
  </si>
  <si>
    <t>Dave Morrell</t>
  </si>
  <si>
    <t>16F</t>
  </si>
  <si>
    <t>Robyn Iremonger</t>
  </si>
  <si>
    <t>6 Walkers (Walk 4 Health)</t>
  </si>
  <si>
    <t>28A</t>
  </si>
  <si>
    <t>Robyn Milne</t>
  </si>
  <si>
    <t>28B</t>
  </si>
  <si>
    <t>Fred Finley</t>
  </si>
  <si>
    <t>28C</t>
  </si>
  <si>
    <t>Heather Parker</t>
  </si>
  <si>
    <t>28D</t>
  </si>
  <si>
    <t>Joan Finley</t>
  </si>
  <si>
    <t>28E</t>
  </si>
  <si>
    <t>Christine Dunstan</t>
  </si>
  <si>
    <t>28F</t>
  </si>
  <si>
    <t>Carolyn Tongue</t>
  </si>
  <si>
    <t>Kapiti Whippets</t>
  </si>
  <si>
    <t>22A</t>
  </si>
  <si>
    <t>A Benny</t>
  </si>
  <si>
    <t>22B</t>
  </si>
  <si>
    <t>M Bridges</t>
  </si>
  <si>
    <t>22C</t>
  </si>
  <si>
    <t>P Gray</t>
  </si>
  <si>
    <t>22D</t>
  </si>
  <si>
    <t>D Humfrey</t>
  </si>
  <si>
    <t>22E</t>
  </si>
  <si>
    <t>N Barnett</t>
  </si>
  <si>
    <t>22F</t>
  </si>
  <si>
    <t>K Jones</t>
  </si>
  <si>
    <t>Taranaki RW B3</t>
  </si>
  <si>
    <t>18A</t>
  </si>
  <si>
    <t>Ivor Ellis</t>
  </si>
  <si>
    <t>18B</t>
  </si>
  <si>
    <t>Linda Hansen</t>
  </si>
  <si>
    <t>18C</t>
  </si>
  <si>
    <t>Arthur Lester</t>
  </si>
  <si>
    <t>18D</t>
  </si>
  <si>
    <t>Tanya Campbell</t>
  </si>
  <si>
    <t>18E</t>
  </si>
  <si>
    <t>Michelle Nicholson</t>
  </si>
  <si>
    <t>18F</t>
  </si>
  <si>
    <t>Frances Kemsley</t>
  </si>
  <si>
    <t>Kapiti Greyhounds</t>
  </si>
  <si>
    <t>23A</t>
  </si>
  <si>
    <t>P Finlay</t>
  </si>
  <si>
    <t>23B</t>
  </si>
  <si>
    <t>M Hati</t>
  </si>
  <si>
    <t>23C</t>
  </si>
  <si>
    <t>T Tufnail</t>
  </si>
  <si>
    <t>23D</t>
  </si>
  <si>
    <t>I Timperley</t>
  </si>
  <si>
    <t>23E</t>
  </si>
  <si>
    <t>J Whibley</t>
  </si>
  <si>
    <t>23F</t>
  </si>
  <si>
    <t>P Childs</t>
  </si>
  <si>
    <t>Walk 4 Health - 3</t>
  </si>
  <si>
    <t>13A</t>
  </si>
  <si>
    <t>Jessica Pickering</t>
  </si>
  <si>
    <t>13B</t>
  </si>
  <si>
    <t>Marie Crighton</t>
  </si>
  <si>
    <t>13C</t>
  </si>
  <si>
    <t>Jill Cherry</t>
  </si>
  <si>
    <t>13D</t>
  </si>
  <si>
    <t>Brian Surridge</t>
  </si>
  <si>
    <t>13E</t>
  </si>
  <si>
    <t>Andrew Bell</t>
  </si>
  <si>
    <t>13F</t>
  </si>
  <si>
    <t>Jan McBride</t>
  </si>
  <si>
    <t>Energy Walkers</t>
  </si>
  <si>
    <t>12A</t>
  </si>
  <si>
    <t>Lynn Morrell</t>
  </si>
  <si>
    <t>12B</t>
  </si>
  <si>
    <t>Karen Surridge</t>
  </si>
  <si>
    <t>12C</t>
  </si>
  <si>
    <t>Wayne Holmes</t>
  </si>
  <si>
    <t>12D</t>
  </si>
  <si>
    <t>Geoff Iremonger</t>
  </si>
  <si>
    <t>12E</t>
  </si>
  <si>
    <t>Esme Mildenhall</t>
  </si>
  <si>
    <t>12F</t>
  </si>
  <si>
    <t>Jean Ellis</t>
  </si>
  <si>
    <t xml:space="preserve">Walk 4 Health </t>
  </si>
  <si>
    <t>11A</t>
  </si>
  <si>
    <t>Bob Brown</t>
  </si>
  <si>
    <t>18=</t>
  </si>
  <si>
    <t>11B</t>
  </si>
  <si>
    <t>Brian Rose</t>
  </si>
  <si>
    <t>11C</t>
  </si>
  <si>
    <t>Val Elemy</t>
  </si>
  <si>
    <t>11D</t>
  </si>
  <si>
    <t>Ian Andrews</t>
  </si>
  <si>
    <t>11E</t>
  </si>
  <si>
    <t>Maureen Lamb</t>
  </si>
  <si>
    <t>11F</t>
  </si>
  <si>
    <t>Bev Rose</t>
  </si>
  <si>
    <t>Olympic</t>
  </si>
  <si>
    <t>39A</t>
  </si>
  <si>
    <t>Vivienne Bott</t>
  </si>
  <si>
    <t>39B</t>
  </si>
  <si>
    <t>Colleen Singleton</t>
  </si>
  <si>
    <t>39C</t>
  </si>
  <si>
    <t>Carol Lankshear</t>
  </si>
  <si>
    <t>39D</t>
  </si>
  <si>
    <t>Andrea Adams</t>
  </si>
  <si>
    <t>39E</t>
  </si>
  <si>
    <t>Carol Breiseman</t>
  </si>
  <si>
    <t>39F</t>
  </si>
  <si>
    <t>Paula Binkhorst</t>
  </si>
  <si>
    <t>Rimutaka Walkers</t>
  </si>
  <si>
    <t>42A</t>
  </si>
  <si>
    <t>Michael Clark</t>
  </si>
  <si>
    <t>C</t>
  </si>
  <si>
    <t>42B</t>
  </si>
  <si>
    <t>Penny Madsen</t>
  </si>
  <si>
    <t>42C</t>
  </si>
  <si>
    <t>Ben Bowles</t>
  </si>
  <si>
    <t>42D</t>
  </si>
  <si>
    <t>Clive McGovern</t>
  </si>
  <si>
    <t>42E</t>
  </si>
  <si>
    <t>Anne Bowles</t>
  </si>
  <si>
    <t>42F</t>
  </si>
  <si>
    <t>Linda Tooley</t>
  </si>
  <si>
    <t>Wainui Walkers</t>
  </si>
  <si>
    <t>45A</t>
  </si>
  <si>
    <t>Rob Hannan</t>
  </si>
  <si>
    <t>45B</t>
  </si>
  <si>
    <t>Julie Exley</t>
  </si>
  <si>
    <t>45C</t>
  </si>
  <si>
    <t>Rose Martin</t>
  </si>
  <si>
    <t>45D</t>
  </si>
  <si>
    <t>Bredan McCauley</t>
  </si>
  <si>
    <t>45E</t>
  </si>
  <si>
    <t>Helga Grant</t>
  </si>
  <si>
    <t>45F</t>
  </si>
  <si>
    <t>Margaret Bray</t>
  </si>
  <si>
    <t>Sportsedge Wanganui2</t>
  </si>
  <si>
    <t>43A</t>
  </si>
  <si>
    <t>Christine Luff</t>
  </si>
  <si>
    <t>43B</t>
  </si>
  <si>
    <t>Barbara Gosnell</t>
  </si>
  <si>
    <t>43C</t>
  </si>
  <si>
    <t>Scott Ryland</t>
  </si>
  <si>
    <t>43D</t>
  </si>
  <si>
    <t>Sierra Sparksman</t>
  </si>
  <si>
    <t>43E</t>
  </si>
  <si>
    <t>Heather Yalden</t>
  </si>
  <si>
    <t>43F</t>
  </si>
  <si>
    <t>Di Peterson</t>
  </si>
  <si>
    <t>Malvina Walkers</t>
  </si>
  <si>
    <t>27A</t>
  </si>
  <si>
    <t>Helene Walton</t>
  </si>
  <si>
    <t>27B</t>
  </si>
  <si>
    <t>Peter Beaumont</t>
  </si>
  <si>
    <t>27C</t>
  </si>
  <si>
    <t>Roger Lyon</t>
  </si>
  <si>
    <t>27D</t>
  </si>
  <si>
    <t>Noeline vd Rijst</t>
  </si>
  <si>
    <t>27E</t>
  </si>
  <si>
    <t>Gunter Frohling</t>
  </si>
  <si>
    <t>27F</t>
  </si>
  <si>
    <t>Trish Ellis</t>
  </si>
  <si>
    <t>The Malvina Walkers</t>
  </si>
  <si>
    <t>17A</t>
  </si>
  <si>
    <t>Marthie Frohling</t>
  </si>
  <si>
    <t>17B</t>
  </si>
  <si>
    <t>Ian Dawe</t>
  </si>
  <si>
    <t>17C</t>
  </si>
  <si>
    <t>Beverley Dawe</t>
  </si>
  <si>
    <t>17D</t>
  </si>
  <si>
    <t>Roger Lamberth</t>
  </si>
  <si>
    <t>17E</t>
  </si>
  <si>
    <t>Hazel lamberth</t>
  </si>
  <si>
    <t>17F</t>
  </si>
  <si>
    <t>Masterton Mitre 10</t>
  </si>
  <si>
    <t>44A</t>
  </si>
  <si>
    <t>Viv Dixon</t>
  </si>
  <si>
    <t>44B</t>
  </si>
  <si>
    <t>Helen Henwood</t>
  </si>
  <si>
    <t>44C</t>
  </si>
  <si>
    <t>Mathew Bell</t>
  </si>
  <si>
    <t>44D</t>
  </si>
  <si>
    <t>Val Scarr</t>
  </si>
  <si>
    <t>44E</t>
  </si>
  <si>
    <t>Shirley Wallis</t>
  </si>
  <si>
    <t>44F</t>
  </si>
  <si>
    <t>Robyn Weston</t>
  </si>
  <si>
    <t>Marion Pink</t>
  </si>
  <si>
    <t>Julie Griffin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</si>
</sst>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409]h:mm:ss\ AM/PM"/>
    <numFmt numFmtId="184" formatCode="[$-1409]dddd\,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9"/>
      <name val="Arial"/>
      <family val="2"/>
    </font>
    <font>
      <b/>
      <sz val="9"/>
      <color indexed="63"/>
      <name val="Arial"/>
      <family val="2"/>
    </font>
    <font>
      <b/>
      <sz val="9"/>
      <color indexed="61"/>
      <name val="Arial"/>
      <family val="2"/>
    </font>
    <font>
      <b/>
      <sz val="10"/>
      <color indexed="61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lightDown"/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0" fontId="23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25" fillId="0" borderId="10" xfId="0" applyNumberFormat="1" applyFont="1" applyFill="1" applyBorder="1" applyAlignment="1">
      <alignment vertical="top" wrapText="1"/>
    </xf>
    <xf numFmtId="21" fontId="23" fillId="24" borderId="10" xfId="0" applyNumberFormat="1" applyFont="1" applyFill="1" applyBorder="1" applyAlignment="1">
      <alignment vertical="top" wrapText="1"/>
    </xf>
    <xf numFmtId="21" fontId="23" fillId="0" borderId="10" xfId="0" applyNumberFormat="1" applyFont="1" applyFill="1" applyBorder="1" applyAlignment="1">
      <alignment vertical="top" wrapText="1"/>
    </xf>
    <xf numFmtId="21" fontId="20" fillId="0" borderId="10" xfId="0" applyNumberFormat="1" applyFont="1" applyFill="1" applyBorder="1" applyAlignment="1">
      <alignment vertical="top" wrapText="1"/>
    </xf>
    <xf numFmtId="21" fontId="20" fillId="25" borderId="10" xfId="0" applyNumberFormat="1" applyFont="1" applyFill="1" applyBorder="1" applyAlignment="1">
      <alignment vertical="top" wrapText="1"/>
    </xf>
    <xf numFmtId="21" fontId="23" fillId="26" borderId="10" xfId="0" applyNumberFormat="1" applyFont="1" applyFill="1" applyBorder="1" applyAlignment="1">
      <alignment vertical="top" wrapText="1"/>
    </xf>
    <xf numFmtId="21" fontId="23" fillId="25" borderId="10" xfId="0" applyNumberFormat="1" applyFont="1" applyFill="1" applyBorder="1" applyAlignment="1">
      <alignment vertical="top" wrapText="1"/>
    </xf>
    <xf numFmtId="0" fontId="20" fillId="0" borderId="0" xfId="0" applyNumberFormat="1" applyFont="1" applyFill="1" applyAlignment="1">
      <alignment vertical="top" wrapText="1"/>
    </xf>
    <xf numFmtId="21" fontId="20" fillId="26" borderId="10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2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top" wrapText="1"/>
    </xf>
    <xf numFmtId="21" fontId="2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" fontId="23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24" fillId="0" borderId="10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horizontal="right" vertical="top" wrapText="1"/>
    </xf>
    <xf numFmtId="0" fontId="30" fillId="0" borderId="10" xfId="0" applyNumberFormat="1" applyFont="1" applyFill="1" applyBorder="1" applyAlignment="1">
      <alignment vertical="top" wrapText="1"/>
    </xf>
    <xf numFmtId="0" fontId="20" fillId="0" borderId="13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23" fillId="0" borderId="0" xfId="0" applyNumberFormat="1" applyFont="1" applyFill="1" applyBorder="1" applyAlignment="1">
      <alignment vertical="top" wrapText="1"/>
    </xf>
    <xf numFmtId="21" fontId="23" fillId="0" borderId="0" xfId="0" applyNumberFormat="1" applyFont="1" applyFill="1" applyBorder="1" applyAlignment="1">
      <alignment vertical="top" wrapText="1"/>
    </xf>
    <xf numFmtId="47" fontId="23" fillId="0" borderId="0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>
      <alignment vertical="top" wrapText="1"/>
    </xf>
    <xf numFmtId="0" fontId="33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0" fontId="36" fillId="0" borderId="10" xfId="0" applyNumberFormat="1" applyFont="1" applyFill="1" applyBorder="1" applyAlignment="1">
      <alignment vertical="top" wrapText="1"/>
    </xf>
    <xf numFmtId="0" fontId="37" fillId="0" borderId="10" xfId="0" applyNumberFormat="1" applyFont="1" applyFill="1" applyBorder="1" applyAlignment="1">
      <alignment vertical="top" wrapText="1"/>
    </xf>
    <xf numFmtId="0" fontId="38" fillId="0" borderId="10" xfId="0" applyNumberFormat="1" applyFont="1" applyFill="1" applyBorder="1" applyAlignment="1">
      <alignment vertical="top" wrapText="1"/>
    </xf>
    <xf numFmtId="0" fontId="35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wrapText="1"/>
    </xf>
    <xf numFmtId="0" fontId="39" fillId="0" borderId="1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33" fillId="0" borderId="10" xfId="0" applyNumberFormat="1" applyFont="1" applyFill="1" applyBorder="1" applyAlignment="1">
      <alignment vertical="top" wrapText="1"/>
    </xf>
    <xf numFmtId="0" fontId="26" fillId="0" borderId="16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9"/>
  <sheetViews>
    <sheetView tabSelected="1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88" sqref="D88"/>
    </sheetView>
  </sheetViews>
  <sheetFormatPr defaultColWidth="9.140625" defaultRowHeight="12.75"/>
  <cols>
    <col min="1" max="1" width="7.57421875" style="18" bestFit="1" customWidth="1"/>
    <col min="2" max="2" width="24.7109375" style="27" bestFit="1" customWidth="1"/>
    <col min="3" max="3" width="7.7109375" style="6" customWidth="1"/>
    <col min="4" max="4" width="19.28125" style="27" bestFit="1" customWidth="1"/>
    <col min="5" max="5" width="9.7109375" style="6" customWidth="1"/>
    <col min="6" max="6" width="9.140625" style="6" hidden="1" customWidth="1"/>
    <col min="7" max="7" width="6.421875" style="27" hidden="1" customWidth="1"/>
    <col min="8" max="8" width="9.00390625" style="6" bestFit="1" customWidth="1"/>
    <col min="9" max="9" width="11.140625" style="6" hidden="1" customWidth="1"/>
    <col min="10" max="10" width="7.57421875" style="6" customWidth="1"/>
    <col min="11" max="11" width="8.57421875" style="6" hidden="1" customWidth="1"/>
    <col min="12" max="12" width="9.00390625" style="6" customWidth="1"/>
    <col min="13" max="13" width="8.421875" style="6" hidden="1" customWidth="1"/>
    <col min="14" max="14" width="7.140625" style="6" customWidth="1"/>
    <col min="15" max="15" width="7.8515625" style="6" bestFit="1" customWidth="1"/>
    <col min="16" max="16" width="7.8515625" style="6" customWidth="1"/>
    <col min="17" max="17" width="7.421875" style="6" customWidth="1"/>
    <col min="18" max="18" width="7.8515625" style="6" customWidth="1"/>
    <col min="19" max="20" width="9.140625" style="6" customWidth="1"/>
    <col min="21" max="16384" width="9.140625" style="18" customWidth="1"/>
  </cols>
  <sheetData>
    <row r="1" spans="1:19" s="6" customFormat="1" ht="36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/>
      <c r="H1" s="2" t="s">
        <v>6</v>
      </c>
      <c r="I1" s="2" t="s">
        <v>5</v>
      </c>
      <c r="J1" s="2" t="s">
        <v>7</v>
      </c>
      <c r="K1" s="2" t="s">
        <v>5</v>
      </c>
      <c r="L1" s="5" t="s">
        <v>8</v>
      </c>
      <c r="M1" s="2" t="s">
        <v>5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</row>
    <row r="2" spans="1:20" ht="12.75">
      <c r="A2" s="7" t="s">
        <v>15</v>
      </c>
      <c r="B2" s="53" t="s">
        <v>16</v>
      </c>
      <c r="C2" s="9" t="s">
        <v>17</v>
      </c>
      <c r="D2" s="10" t="s">
        <v>18</v>
      </c>
      <c r="E2" s="54" t="s">
        <v>19</v>
      </c>
      <c r="F2" s="12">
        <v>0.029942129629629628</v>
      </c>
      <c r="G2" s="12">
        <v>0.020833333333333332</v>
      </c>
      <c r="H2" s="13">
        <f>SUM(F2-G2)</f>
        <v>0.009108796296296295</v>
      </c>
      <c r="I2" s="14">
        <v>0.040324074074074075</v>
      </c>
      <c r="J2" s="13">
        <f>I2-F2</f>
        <v>0.010381944444444447</v>
      </c>
      <c r="K2" s="14">
        <v>0.05069444444444445</v>
      </c>
      <c r="L2" s="13">
        <f>K2-I2</f>
        <v>0.010370370370370377</v>
      </c>
      <c r="M2" s="15"/>
      <c r="N2" s="16"/>
      <c r="O2" s="13">
        <f>SUM(H2+J2+L2)</f>
        <v>0.02986111111111112</v>
      </c>
      <c r="P2" s="17"/>
      <c r="Q2" s="13">
        <v>0.01037037037037037</v>
      </c>
      <c r="R2" s="13">
        <f>SUM(O2/7.195)</f>
        <v>0.004150258667284381</v>
      </c>
      <c r="S2" s="7">
        <v>1</v>
      </c>
      <c r="T2" s="18"/>
    </row>
    <row r="3" spans="1:20" ht="12.75">
      <c r="A3" s="7" t="s">
        <v>20</v>
      </c>
      <c r="B3" s="53" t="s">
        <v>16</v>
      </c>
      <c r="C3" s="9" t="s">
        <v>21</v>
      </c>
      <c r="D3" s="10" t="s">
        <v>22</v>
      </c>
      <c r="E3" s="54" t="s">
        <v>19</v>
      </c>
      <c r="F3" s="13">
        <v>0.061203703703703705</v>
      </c>
      <c r="G3" s="17"/>
      <c r="H3" s="13">
        <f>SUM(F3-K2)</f>
        <v>0.010509259259259253</v>
      </c>
      <c r="I3" s="14">
        <v>0.07189814814814814</v>
      </c>
      <c r="J3" s="13">
        <f>SUM(I3-F3)</f>
        <v>0.010694444444444437</v>
      </c>
      <c r="K3" s="19"/>
      <c r="L3" s="17"/>
      <c r="M3" s="15"/>
      <c r="N3" s="17"/>
      <c r="O3" s="13">
        <f>SUM(H3+J3)</f>
        <v>0.02120370370370369</v>
      </c>
      <c r="P3" s="17"/>
      <c r="Q3" s="13">
        <v>0.01050925925925926</v>
      </c>
      <c r="R3" s="13">
        <f>SUM(O3/5)</f>
        <v>0.004240740740740738</v>
      </c>
      <c r="S3" s="7">
        <v>1</v>
      </c>
      <c r="T3" s="18"/>
    </row>
    <row r="4" spans="1:20" ht="12.75">
      <c r="A4" s="7" t="s">
        <v>23</v>
      </c>
      <c r="B4" s="53" t="s">
        <v>16</v>
      </c>
      <c r="C4" s="9" t="s">
        <v>24</v>
      </c>
      <c r="D4" s="10" t="s">
        <v>25</v>
      </c>
      <c r="E4" s="54" t="s">
        <v>19</v>
      </c>
      <c r="F4" s="13">
        <v>0.08103009259259258</v>
      </c>
      <c r="G4" s="17"/>
      <c r="H4" s="13">
        <f>F4-I3</f>
        <v>0.009131944444444443</v>
      </c>
      <c r="I4" s="14">
        <v>0.08996527777777778</v>
      </c>
      <c r="J4" s="13">
        <f>I4-F4</f>
        <v>0.008935185185185199</v>
      </c>
      <c r="K4" s="14">
        <v>0.09886574074074074</v>
      </c>
      <c r="L4" s="13">
        <f>K4-I4</f>
        <v>0.008900462962962957</v>
      </c>
      <c r="M4" s="15"/>
      <c r="N4" s="16"/>
      <c r="O4" s="13">
        <f>SUM(H4+J4+L4)</f>
        <v>0.0269675925925926</v>
      </c>
      <c r="P4" s="17"/>
      <c r="Q4" s="13">
        <v>0.008900462962962962</v>
      </c>
      <c r="R4" s="13">
        <f>SUM(O4/7.5)</f>
        <v>0.0035956790123456797</v>
      </c>
      <c r="S4" s="7">
        <v>1</v>
      </c>
      <c r="T4" s="18"/>
    </row>
    <row r="5" spans="1:20" ht="12.75">
      <c r="A5" s="7" t="s">
        <v>26</v>
      </c>
      <c r="B5" s="53" t="s">
        <v>16</v>
      </c>
      <c r="C5" s="9" t="s">
        <v>27</v>
      </c>
      <c r="D5" s="10" t="s">
        <v>28</v>
      </c>
      <c r="E5" s="54" t="s">
        <v>19</v>
      </c>
      <c r="F5" s="13">
        <v>0.10638888888888888</v>
      </c>
      <c r="G5" s="17"/>
      <c r="H5" s="13">
        <f>F5-K4</f>
        <v>0.00752314814814814</v>
      </c>
      <c r="I5" s="14">
        <v>0.114375</v>
      </c>
      <c r="J5" s="13">
        <f>I5-F5</f>
        <v>0.007986111111111124</v>
      </c>
      <c r="K5" s="14">
        <v>0.1225462962962963</v>
      </c>
      <c r="L5" s="13">
        <f>K5-I5</f>
        <v>0.008171296296296301</v>
      </c>
      <c r="M5" s="14">
        <v>0.13082175925925926</v>
      </c>
      <c r="N5" s="13">
        <f>M5-K5</f>
        <v>0.008275462962962957</v>
      </c>
      <c r="O5" s="13">
        <f>SUM(H5+J5+L5+N5)</f>
        <v>0.03195601851851852</v>
      </c>
      <c r="P5" s="17"/>
      <c r="Q5" s="13">
        <v>0.007523148148148148</v>
      </c>
      <c r="R5" s="13">
        <f>SUM(O5/10)</f>
        <v>0.0031956018518518522</v>
      </c>
      <c r="S5" s="7">
        <v>1</v>
      </c>
      <c r="T5" s="18"/>
    </row>
    <row r="6" spans="1:20" ht="12.75">
      <c r="A6" s="7" t="s">
        <v>29</v>
      </c>
      <c r="B6" s="53" t="s">
        <v>16</v>
      </c>
      <c r="C6" s="9" t="s">
        <v>30</v>
      </c>
      <c r="D6" s="10" t="s">
        <v>31</v>
      </c>
      <c r="E6" s="54" t="s">
        <v>19</v>
      </c>
      <c r="F6" s="13">
        <v>0.1395949074074074</v>
      </c>
      <c r="G6" s="17"/>
      <c r="H6" s="13">
        <f>F6-M5</f>
        <v>0.008773148148148141</v>
      </c>
      <c r="I6" s="14">
        <v>0.1486111111111111</v>
      </c>
      <c r="J6" s="13">
        <f>I6-F6</f>
        <v>0.009016203703703707</v>
      </c>
      <c r="K6" s="14">
        <v>0.15756944444444446</v>
      </c>
      <c r="L6" s="13">
        <f>K6-I6</f>
        <v>0.008958333333333346</v>
      </c>
      <c r="M6" s="15"/>
      <c r="N6" s="16"/>
      <c r="O6" s="13">
        <f>SUM(H6+J6+L6)</f>
        <v>0.026747685185185194</v>
      </c>
      <c r="P6" s="17"/>
      <c r="Q6" s="13">
        <v>0.008773148148148148</v>
      </c>
      <c r="R6" s="13">
        <f>SUM(O6/7.5)</f>
        <v>0.003566358024691359</v>
      </c>
      <c r="S6" s="7">
        <v>1</v>
      </c>
      <c r="T6" s="18"/>
    </row>
    <row r="7" spans="1:20" ht="12.75">
      <c r="A7" s="7" t="s">
        <v>32</v>
      </c>
      <c r="B7" s="53" t="s">
        <v>16</v>
      </c>
      <c r="C7" s="9" t="s">
        <v>33</v>
      </c>
      <c r="D7" s="10" t="s">
        <v>34</v>
      </c>
      <c r="E7" s="54" t="s">
        <v>19</v>
      </c>
      <c r="F7" s="13">
        <v>0.16642361111111112</v>
      </c>
      <c r="G7" s="17"/>
      <c r="H7" s="13">
        <f>F7-K6</f>
        <v>0.008854166666666663</v>
      </c>
      <c r="I7" s="14">
        <v>0.17541666666666667</v>
      </c>
      <c r="J7" s="13">
        <f>I7-F7</f>
        <v>0.008993055555555546</v>
      </c>
      <c r="K7" s="15"/>
      <c r="L7" s="17"/>
      <c r="M7" s="15"/>
      <c r="N7" s="17"/>
      <c r="O7" s="13">
        <f>SUM(H7+J7)</f>
        <v>0.01784722222222221</v>
      </c>
      <c r="P7" s="13">
        <f>SUM(O2:O7)</f>
        <v>0.15458333333333332</v>
      </c>
      <c r="Q7" s="13">
        <v>0.008854166666666666</v>
      </c>
      <c r="R7" s="13">
        <f>SUM(O7/5)</f>
        <v>0.003569444444444442</v>
      </c>
      <c r="S7" s="7">
        <v>1</v>
      </c>
      <c r="T7" s="18"/>
    </row>
    <row r="8" spans="1:20" ht="12.75">
      <c r="A8" s="7" t="s">
        <v>15</v>
      </c>
      <c r="B8" s="57" t="s">
        <v>35</v>
      </c>
      <c r="C8" s="9" t="s">
        <v>36</v>
      </c>
      <c r="D8" s="10" t="s">
        <v>37</v>
      </c>
      <c r="E8" s="58" t="s">
        <v>19</v>
      </c>
      <c r="F8" s="12">
        <v>0.02943287037037037</v>
      </c>
      <c r="G8" s="12">
        <v>0.020833333333333332</v>
      </c>
      <c r="H8" s="13">
        <f>SUM(F8-G8)</f>
        <v>0.008599537037037037</v>
      </c>
      <c r="I8" s="14">
        <v>0.039872685185185185</v>
      </c>
      <c r="J8" s="13">
        <f>I8-F8</f>
        <v>0.010439814814814815</v>
      </c>
      <c r="K8" s="14">
        <v>0.05008101851851852</v>
      </c>
      <c r="L8" s="13">
        <f>K8-I8</f>
        <v>0.010208333333333333</v>
      </c>
      <c r="M8" s="15"/>
      <c r="N8" s="16"/>
      <c r="O8" s="13">
        <f>SUM(H8+J8+L8)</f>
        <v>0.029247685185185186</v>
      </c>
      <c r="P8" s="17"/>
      <c r="Q8" s="13">
        <v>0.010208333333333333</v>
      </c>
      <c r="R8" s="13">
        <f>SUM(O8/7.195)</f>
        <v>0.004065001415592104</v>
      </c>
      <c r="S8" s="7">
        <v>2</v>
      </c>
      <c r="T8" s="18"/>
    </row>
    <row r="9" spans="1:20" ht="12.75">
      <c r="A9" s="7" t="s">
        <v>20</v>
      </c>
      <c r="B9" s="57" t="s">
        <v>35</v>
      </c>
      <c r="C9" s="9" t="s">
        <v>38</v>
      </c>
      <c r="D9" s="10" t="s">
        <v>39</v>
      </c>
      <c r="E9" s="58" t="s">
        <v>19</v>
      </c>
      <c r="F9" s="13">
        <v>0.060057870370370366</v>
      </c>
      <c r="G9" s="17"/>
      <c r="H9" s="13">
        <f>SUM(F9-K8)</f>
        <v>0.009976851851851848</v>
      </c>
      <c r="I9" s="14">
        <v>0.0699074074074074</v>
      </c>
      <c r="J9" s="13">
        <f>SUM(I9-F9)</f>
        <v>0.009849537037037039</v>
      </c>
      <c r="K9" s="19"/>
      <c r="L9" s="17"/>
      <c r="M9" s="15"/>
      <c r="N9" s="17"/>
      <c r="O9" s="13">
        <f>SUM(H9+J9)</f>
        <v>0.019826388888888886</v>
      </c>
      <c r="P9" s="17"/>
      <c r="Q9" s="13">
        <v>0.009849537037037037</v>
      </c>
      <c r="R9" s="13">
        <f>SUM(O9/5)</f>
        <v>0.003965277777777778</v>
      </c>
      <c r="S9" s="7">
        <v>2</v>
      </c>
      <c r="T9" s="18"/>
    </row>
    <row r="10" spans="1:20" ht="12.75">
      <c r="A10" s="7" t="s">
        <v>23</v>
      </c>
      <c r="B10" s="57" t="s">
        <v>35</v>
      </c>
      <c r="C10" s="9" t="s">
        <v>40</v>
      </c>
      <c r="D10" s="10" t="s">
        <v>41</v>
      </c>
      <c r="E10" s="58" t="s">
        <v>19</v>
      </c>
      <c r="F10" s="13">
        <v>0.07923611111111112</v>
      </c>
      <c r="G10" s="17"/>
      <c r="H10" s="13">
        <f>F10-I9</f>
        <v>0.009328703703703714</v>
      </c>
      <c r="I10" s="14">
        <v>0.08869212962962963</v>
      </c>
      <c r="J10" s="13">
        <f>I10-F10</f>
        <v>0.009456018518518516</v>
      </c>
      <c r="K10" s="14">
        <v>0.09885416666666667</v>
      </c>
      <c r="L10" s="13">
        <f>K10-I10</f>
        <v>0.010162037037037039</v>
      </c>
      <c r="M10" s="15"/>
      <c r="N10" s="16"/>
      <c r="O10" s="13">
        <f>SUM(H10+J10+L10)</f>
        <v>0.02894675925925927</v>
      </c>
      <c r="P10" s="17"/>
      <c r="Q10" s="13">
        <v>0.009328703703703704</v>
      </c>
      <c r="R10" s="13">
        <f>SUM(O10/7.5)</f>
        <v>0.003859567901234569</v>
      </c>
      <c r="S10" s="7">
        <v>2</v>
      </c>
      <c r="T10" s="18"/>
    </row>
    <row r="11" spans="1:20" ht="12.75">
      <c r="A11" s="7" t="s">
        <v>26</v>
      </c>
      <c r="B11" s="57" t="s">
        <v>35</v>
      </c>
      <c r="C11" s="9" t="s">
        <v>42</v>
      </c>
      <c r="D11" s="10" t="s">
        <v>43</v>
      </c>
      <c r="E11" s="58" t="s">
        <v>19</v>
      </c>
      <c r="F11" s="13">
        <v>0.10650462962962963</v>
      </c>
      <c r="G11" s="17"/>
      <c r="H11" s="13">
        <f>F11-K10</f>
        <v>0.007650462962962956</v>
      </c>
      <c r="I11" s="14">
        <v>0.11456018518518518</v>
      </c>
      <c r="J11" s="13">
        <f>I11-F11</f>
        <v>0.008055555555555552</v>
      </c>
      <c r="K11" s="14">
        <v>0.12324074074074075</v>
      </c>
      <c r="L11" s="13">
        <f>K11-I11</f>
        <v>0.008680555555555566</v>
      </c>
      <c r="M11" s="14">
        <v>0.13180555555555556</v>
      </c>
      <c r="N11" s="13">
        <f>M11-K11</f>
        <v>0.008564814814814817</v>
      </c>
      <c r="O11" s="13">
        <f>SUM(H11+J11+L11+N11)</f>
        <v>0.03295138888888889</v>
      </c>
      <c r="P11" s="17"/>
      <c r="Q11" s="13">
        <v>0.007650462962962963</v>
      </c>
      <c r="R11" s="13">
        <f>SUM(O11/10)</f>
        <v>0.003295138888888889</v>
      </c>
      <c r="S11" s="7">
        <v>2</v>
      </c>
      <c r="T11" s="18"/>
    </row>
    <row r="12" spans="1:20" ht="12.75">
      <c r="A12" s="7" t="s">
        <v>29</v>
      </c>
      <c r="B12" s="57" t="s">
        <v>35</v>
      </c>
      <c r="C12" s="9" t="s">
        <v>44</v>
      </c>
      <c r="D12" s="10" t="s">
        <v>45</v>
      </c>
      <c r="E12" s="58" t="s">
        <v>19</v>
      </c>
      <c r="F12" s="13">
        <v>0.14033564814814814</v>
      </c>
      <c r="G12" s="17"/>
      <c r="H12" s="13">
        <f>F12-M11</f>
        <v>0.008530092592592575</v>
      </c>
      <c r="I12" s="14">
        <v>0.14927083333333332</v>
      </c>
      <c r="J12" s="13">
        <f>I12-F12</f>
        <v>0.008935185185185185</v>
      </c>
      <c r="K12" s="14">
        <v>0.1583101851851852</v>
      </c>
      <c r="L12" s="13">
        <f>K12-I12</f>
        <v>0.009039351851851868</v>
      </c>
      <c r="M12" s="15"/>
      <c r="N12" s="16"/>
      <c r="O12" s="13">
        <f>SUM(H12+J12+L12)</f>
        <v>0.026504629629629628</v>
      </c>
      <c r="P12" s="17"/>
      <c r="Q12" s="13">
        <v>0.008530092592592593</v>
      </c>
      <c r="R12" s="13">
        <f>SUM(O12/7.5)</f>
        <v>0.00353395061728395</v>
      </c>
      <c r="S12" s="7">
        <v>2</v>
      </c>
      <c r="T12" s="18"/>
    </row>
    <row r="13" spans="1:20" ht="12.75">
      <c r="A13" s="7" t="s">
        <v>32</v>
      </c>
      <c r="B13" s="57" t="s">
        <v>35</v>
      </c>
      <c r="C13" s="9" t="s">
        <v>46</v>
      </c>
      <c r="D13" s="10" t="s">
        <v>47</v>
      </c>
      <c r="E13" s="58" t="s">
        <v>19</v>
      </c>
      <c r="F13" s="13">
        <v>0.1691203703703704</v>
      </c>
      <c r="G13" s="17"/>
      <c r="H13" s="13">
        <f>F13-K12</f>
        <v>0.0108101851851852</v>
      </c>
      <c r="I13" s="14">
        <v>0.17972222222222223</v>
      </c>
      <c r="J13" s="13">
        <f>I13-F13</f>
        <v>0.010601851851851835</v>
      </c>
      <c r="K13" s="15"/>
      <c r="L13" s="17"/>
      <c r="M13" s="15"/>
      <c r="N13" s="17"/>
      <c r="O13" s="13">
        <f>SUM(H13+J13)</f>
        <v>0.021412037037037035</v>
      </c>
      <c r="P13" s="13">
        <f>SUM(O8:O13)</f>
        <v>0.1588888888888889</v>
      </c>
      <c r="Q13" s="13">
        <v>0.010601851851851854</v>
      </c>
      <c r="R13" s="13">
        <f>SUM(O13/5)</f>
        <v>0.004282407407407407</v>
      </c>
      <c r="S13" s="7">
        <v>2</v>
      </c>
      <c r="T13" s="18"/>
    </row>
    <row r="14" spans="1:20" ht="12.75">
      <c r="A14" s="7" t="s">
        <v>15</v>
      </c>
      <c r="B14" s="59" t="s">
        <v>48</v>
      </c>
      <c r="C14" s="9" t="s">
        <v>49</v>
      </c>
      <c r="D14" s="10" t="s">
        <v>50</v>
      </c>
      <c r="E14" s="56" t="s">
        <v>19</v>
      </c>
      <c r="F14" s="12">
        <v>0.02991898148148148</v>
      </c>
      <c r="G14" s="12">
        <v>0.020833333333333332</v>
      </c>
      <c r="H14" s="13">
        <f>SUM(F14-G14)</f>
        <v>0.009085648148148148</v>
      </c>
      <c r="I14" s="14">
        <v>0.041122685185185186</v>
      </c>
      <c r="J14" s="13">
        <f>I14-F14</f>
        <v>0.011203703703703705</v>
      </c>
      <c r="K14" s="14">
        <v>0.052314814814814814</v>
      </c>
      <c r="L14" s="13">
        <f>K14-I14</f>
        <v>0.011192129629629628</v>
      </c>
      <c r="M14" s="15"/>
      <c r="N14" s="16"/>
      <c r="O14" s="13">
        <f>SUM(H14+J14+L14)</f>
        <v>0.031481481481481485</v>
      </c>
      <c r="P14" s="17"/>
      <c r="Q14" s="13">
        <v>0.01119212962962963</v>
      </c>
      <c r="R14" s="13">
        <f>SUM(O14/7.195)</f>
        <v>0.004375466501943222</v>
      </c>
      <c r="S14" s="7">
        <v>3</v>
      </c>
      <c r="T14" s="18"/>
    </row>
    <row r="15" spans="1:20" ht="12.75">
      <c r="A15" s="7" t="s">
        <v>20</v>
      </c>
      <c r="B15" s="59" t="s">
        <v>48</v>
      </c>
      <c r="C15" s="9" t="s">
        <v>51</v>
      </c>
      <c r="D15" s="10" t="s">
        <v>52</v>
      </c>
      <c r="E15" s="56" t="s">
        <v>19</v>
      </c>
      <c r="F15" s="13">
        <v>0.06280092592592593</v>
      </c>
      <c r="G15" s="17"/>
      <c r="H15" s="13">
        <f>SUM(F15-K14)</f>
        <v>0.010486111111111113</v>
      </c>
      <c r="I15" s="14">
        <v>0.07371527777777777</v>
      </c>
      <c r="J15" s="13">
        <f>SUM(I15-F15)</f>
        <v>0.010914351851851842</v>
      </c>
      <c r="K15" s="19"/>
      <c r="L15" s="17"/>
      <c r="M15" s="15"/>
      <c r="N15" s="17"/>
      <c r="O15" s="13">
        <f>SUM(H15+J15)</f>
        <v>0.021400462962962954</v>
      </c>
      <c r="P15" s="17"/>
      <c r="Q15" s="13">
        <v>0.010486111111111111</v>
      </c>
      <c r="R15" s="13">
        <f>SUM(O15/5)</f>
        <v>0.0042800925925925905</v>
      </c>
      <c r="S15" s="7">
        <v>3</v>
      </c>
      <c r="T15" s="18"/>
    </row>
    <row r="16" spans="1:20" ht="12.75">
      <c r="A16" s="7" t="s">
        <v>23</v>
      </c>
      <c r="B16" s="59" t="s">
        <v>48</v>
      </c>
      <c r="C16" s="9" t="s">
        <v>53</v>
      </c>
      <c r="D16" s="10" t="s">
        <v>54</v>
      </c>
      <c r="E16" s="56" t="s">
        <v>19</v>
      </c>
      <c r="F16" s="13">
        <v>0.08432870370370371</v>
      </c>
      <c r="G16" s="17"/>
      <c r="H16" s="13">
        <f>F16-I15</f>
        <v>0.010613425925925943</v>
      </c>
      <c r="I16" s="14">
        <v>0.0954050925925926</v>
      </c>
      <c r="J16" s="13">
        <f>I16-F16</f>
        <v>0.011076388888888886</v>
      </c>
      <c r="K16" s="14">
        <v>0.10643518518518519</v>
      </c>
      <c r="L16" s="13">
        <f>K16-I16</f>
        <v>0.011030092592592591</v>
      </c>
      <c r="M16" s="15"/>
      <c r="N16" s="16"/>
      <c r="O16" s="13">
        <f>SUM(H16+J16+L16)</f>
        <v>0.03271990740740742</v>
      </c>
      <c r="P16" s="17"/>
      <c r="Q16" s="13">
        <v>0.010613425925925927</v>
      </c>
      <c r="R16" s="13">
        <f>SUM(O16/7.5)</f>
        <v>0.004362654320987656</v>
      </c>
      <c r="S16" s="7">
        <v>3</v>
      </c>
      <c r="T16" s="18"/>
    </row>
    <row r="17" spans="1:20" ht="12.75">
      <c r="A17" s="7" t="s">
        <v>26</v>
      </c>
      <c r="B17" s="59" t="s">
        <v>48</v>
      </c>
      <c r="C17" s="9" t="s">
        <v>55</v>
      </c>
      <c r="D17" s="10" t="s">
        <v>56</v>
      </c>
      <c r="E17" s="56" t="s">
        <v>19</v>
      </c>
      <c r="F17" s="13">
        <v>0.11516203703703703</v>
      </c>
      <c r="G17" s="17"/>
      <c r="H17" s="13">
        <f>F17-K16</f>
        <v>0.008726851851851847</v>
      </c>
      <c r="I17" s="14">
        <v>0.12438657407407407</v>
      </c>
      <c r="J17" s="13">
        <f>I17-F17</f>
        <v>0.009224537037037031</v>
      </c>
      <c r="K17" s="14">
        <v>0.13380787037037037</v>
      </c>
      <c r="L17" s="13">
        <f>K17-I17</f>
        <v>0.009421296296296303</v>
      </c>
      <c r="M17" s="14">
        <v>0.14302083333333335</v>
      </c>
      <c r="N17" s="13">
        <f>M17-K17</f>
        <v>0.009212962962962978</v>
      </c>
      <c r="O17" s="13">
        <f>SUM(H17+J17+L17+N17)</f>
        <v>0.03658564814814816</v>
      </c>
      <c r="P17" s="17"/>
      <c r="Q17" s="13">
        <v>0.008726851851851852</v>
      </c>
      <c r="R17" s="13">
        <f>SUM(O17/10)</f>
        <v>0.003658564814814816</v>
      </c>
      <c r="S17" s="7">
        <v>3</v>
      </c>
      <c r="T17" s="18"/>
    </row>
    <row r="18" spans="1:20" ht="12.75">
      <c r="A18" s="7" t="s">
        <v>29</v>
      </c>
      <c r="B18" s="59" t="s">
        <v>48</v>
      </c>
      <c r="C18" s="9" t="s">
        <v>57</v>
      </c>
      <c r="D18" s="10" t="s">
        <v>58</v>
      </c>
      <c r="E18" s="56" t="s">
        <v>19</v>
      </c>
      <c r="F18" s="13">
        <v>0.15359953703703702</v>
      </c>
      <c r="G18" s="17"/>
      <c r="H18" s="13">
        <f>F18-M17</f>
        <v>0.010578703703703674</v>
      </c>
      <c r="I18" s="14">
        <v>0.1647685185185185</v>
      </c>
      <c r="J18" s="13">
        <f>I18-F18</f>
        <v>0.011168981481481488</v>
      </c>
      <c r="K18" s="14">
        <v>0.1760185185185185</v>
      </c>
      <c r="L18" s="13">
        <f>K18-I18</f>
        <v>0.011249999999999982</v>
      </c>
      <c r="M18" s="15"/>
      <c r="N18" s="16"/>
      <c r="O18" s="13">
        <f>SUM(H18+J18+L18)</f>
        <v>0.032997685185185144</v>
      </c>
      <c r="P18" s="17"/>
      <c r="Q18" s="13">
        <v>0.010578703703703703</v>
      </c>
      <c r="R18" s="13">
        <f>SUM(O18/7.5)</f>
        <v>0.004399691358024686</v>
      </c>
      <c r="S18" s="7">
        <v>3</v>
      </c>
      <c r="T18" s="18"/>
    </row>
    <row r="19" spans="1:20" ht="12.75">
      <c r="A19" s="7" t="s">
        <v>32</v>
      </c>
      <c r="B19" s="59" t="s">
        <v>48</v>
      </c>
      <c r="C19" s="9" t="s">
        <v>59</v>
      </c>
      <c r="D19" s="10" t="s">
        <v>60</v>
      </c>
      <c r="E19" s="56" t="s">
        <v>19</v>
      </c>
      <c r="F19" s="13">
        <v>0.18494212962962964</v>
      </c>
      <c r="G19" s="17"/>
      <c r="H19" s="13">
        <f>F19-K18</f>
        <v>0.008923611111111146</v>
      </c>
      <c r="I19" s="14">
        <v>0.1940046296296296</v>
      </c>
      <c r="J19" s="13">
        <f>I19-F19</f>
        <v>0.009062499999999973</v>
      </c>
      <c r="K19" s="15"/>
      <c r="L19" s="17"/>
      <c r="M19" s="15"/>
      <c r="N19" s="17"/>
      <c r="O19" s="13">
        <f>SUM(H19+J19)</f>
        <v>0.01798611111111112</v>
      </c>
      <c r="P19" s="13">
        <f>SUM(O14:O19)</f>
        <v>0.17317129629629627</v>
      </c>
      <c r="Q19" s="13">
        <v>0.008923611111111111</v>
      </c>
      <c r="R19" s="13">
        <f>SUM(O19/5)</f>
        <v>0.003597222222222224</v>
      </c>
      <c r="S19" s="7">
        <v>3</v>
      </c>
      <c r="T19" s="18"/>
    </row>
    <row r="20" spans="1:20" ht="12.75">
      <c r="A20" s="7" t="s">
        <v>15</v>
      </c>
      <c r="B20" s="11" t="s">
        <v>61</v>
      </c>
      <c r="C20" s="9" t="s">
        <v>62</v>
      </c>
      <c r="D20" s="10" t="s">
        <v>63</v>
      </c>
      <c r="E20" s="11" t="s">
        <v>19</v>
      </c>
      <c r="F20" s="12">
        <v>0.030474537037037036</v>
      </c>
      <c r="G20" s="12">
        <v>0.020833333333333332</v>
      </c>
      <c r="H20" s="13">
        <f>SUM(F20-G20)</f>
        <v>0.009641203703703704</v>
      </c>
      <c r="I20" s="14">
        <v>0.04175925925925925</v>
      </c>
      <c r="J20" s="13">
        <f>I20-F20</f>
        <v>0.011284722222222217</v>
      </c>
      <c r="K20" s="14">
        <v>0.05311342592592593</v>
      </c>
      <c r="L20" s="13">
        <f>K20-I20</f>
        <v>0.011354166666666679</v>
      </c>
      <c r="M20" s="15"/>
      <c r="N20" s="16"/>
      <c r="O20" s="13">
        <f>SUM(H20+J20+L20)</f>
        <v>0.032280092592592596</v>
      </c>
      <c r="P20" s="17"/>
      <c r="Q20" s="13">
        <v>0.011284722222222222</v>
      </c>
      <c r="R20" s="13">
        <f>SUM(O20/7.195)</f>
        <v>0.004486461791882223</v>
      </c>
      <c r="S20" s="7">
        <v>4</v>
      </c>
      <c r="T20" s="18"/>
    </row>
    <row r="21" spans="1:20" ht="12.75">
      <c r="A21" s="7" t="s">
        <v>20</v>
      </c>
      <c r="B21" s="11" t="s">
        <v>61</v>
      </c>
      <c r="C21" s="9" t="s">
        <v>64</v>
      </c>
      <c r="D21" s="10" t="s">
        <v>65</v>
      </c>
      <c r="E21" s="11" t="s">
        <v>19</v>
      </c>
      <c r="F21" s="13">
        <v>0.0634375</v>
      </c>
      <c r="G21" s="17"/>
      <c r="H21" s="13">
        <f>SUM(F21-K20)</f>
        <v>0.010324074074074062</v>
      </c>
      <c r="I21" s="14">
        <v>0.07458333333333333</v>
      </c>
      <c r="J21" s="13">
        <f>SUM(I21-F21)</f>
        <v>0.011145833333333341</v>
      </c>
      <c r="K21" s="19"/>
      <c r="L21" s="17"/>
      <c r="M21" s="15"/>
      <c r="N21" s="17"/>
      <c r="O21" s="13">
        <f>SUM(H21+J21)</f>
        <v>0.021469907407407403</v>
      </c>
      <c r="P21" s="17"/>
      <c r="Q21" s="13">
        <v>0.010324074074074074</v>
      </c>
      <c r="R21" s="13">
        <f>SUM(O21/5)</f>
        <v>0.00429398148148148</v>
      </c>
      <c r="S21" s="7">
        <v>4</v>
      </c>
      <c r="T21" s="18"/>
    </row>
    <row r="22" spans="1:20" ht="12.75">
      <c r="A22" s="7" t="s">
        <v>23</v>
      </c>
      <c r="B22" s="11" t="s">
        <v>61</v>
      </c>
      <c r="C22" s="9" t="s">
        <v>66</v>
      </c>
      <c r="D22" s="10" t="s">
        <v>67</v>
      </c>
      <c r="E22" s="11" t="s">
        <v>19</v>
      </c>
      <c r="F22" s="13">
        <v>0.08484953703703703</v>
      </c>
      <c r="G22" s="17"/>
      <c r="H22" s="13">
        <f>F22-I21</f>
        <v>0.010266203703703694</v>
      </c>
      <c r="I22" s="14">
        <v>0.09520833333333334</v>
      </c>
      <c r="J22" s="13">
        <f>I22-F22</f>
        <v>0.01035879629629631</v>
      </c>
      <c r="K22" s="14">
        <v>0.10570601851851852</v>
      </c>
      <c r="L22" s="13">
        <f>K22-I22</f>
        <v>0.01049768518518518</v>
      </c>
      <c r="M22" s="15"/>
      <c r="N22" s="16"/>
      <c r="O22" s="13">
        <f>SUM(H22+J22+L22)</f>
        <v>0.031122685185185184</v>
      </c>
      <c r="P22" s="17"/>
      <c r="Q22" s="13">
        <v>0.010266203703703703</v>
      </c>
      <c r="R22" s="13">
        <f>SUM(O22/7.5)</f>
        <v>0.004149691358024691</v>
      </c>
      <c r="S22" s="7">
        <v>4</v>
      </c>
      <c r="T22" s="18"/>
    </row>
    <row r="23" spans="1:20" ht="12.75">
      <c r="A23" s="7" t="s">
        <v>26</v>
      </c>
      <c r="B23" s="11" t="s">
        <v>61</v>
      </c>
      <c r="C23" s="9" t="s">
        <v>68</v>
      </c>
      <c r="D23" s="10" t="s">
        <v>69</v>
      </c>
      <c r="E23" s="11" t="s">
        <v>19</v>
      </c>
      <c r="F23" s="13">
        <v>0.11508101851851853</v>
      </c>
      <c r="G23" s="17"/>
      <c r="H23" s="13">
        <f>F23-K22</f>
        <v>0.009375000000000008</v>
      </c>
      <c r="I23" s="14">
        <v>0.12450231481481482</v>
      </c>
      <c r="J23" s="13">
        <f>I23-F23</f>
        <v>0.009421296296296289</v>
      </c>
      <c r="K23" s="14">
        <v>0.13412037037037036</v>
      </c>
      <c r="L23" s="13">
        <f>K23-I23</f>
        <v>0.009618055555555546</v>
      </c>
      <c r="M23" s="14">
        <v>0.14380787037037038</v>
      </c>
      <c r="N23" s="13">
        <f>M23-K23</f>
        <v>0.009687500000000016</v>
      </c>
      <c r="O23" s="13">
        <f>SUM(H23+J23+L23+N23)</f>
        <v>0.03810185185185186</v>
      </c>
      <c r="P23" s="17"/>
      <c r="Q23" s="13">
        <v>0.009375</v>
      </c>
      <c r="R23" s="13">
        <f>SUM(O23/10)</f>
        <v>0.003810185185185186</v>
      </c>
      <c r="S23" s="7">
        <v>4</v>
      </c>
      <c r="T23" s="18"/>
    </row>
    <row r="24" spans="1:20" ht="12.75">
      <c r="A24" s="7" t="s">
        <v>29</v>
      </c>
      <c r="B24" s="11" t="s">
        <v>61</v>
      </c>
      <c r="C24" s="9" t="s">
        <v>70</v>
      </c>
      <c r="D24" s="10" t="s">
        <v>71</v>
      </c>
      <c r="E24" s="11" t="s">
        <v>19</v>
      </c>
      <c r="F24" s="13">
        <v>0.15450231481481483</v>
      </c>
      <c r="G24" s="17"/>
      <c r="H24" s="13">
        <f>F24-M23</f>
        <v>0.01069444444444445</v>
      </c>
      <c r="I24" s="14">
        <v>0.16494212962962962</v>
      </c>
      <c r="J24" s="13">
        <f>I24-F24</f>
        <v>0.01043981481481479</v>
      </c>
      <c r="K24" s="14">
        <v>0.17531249999999998</v>
      </c>
      <c r="L24" s="13">
        <f>K24-I24</f>
        <v>0.010370370370370363</v>
      </c>
      <c r="M24" s="15"/>
      <c r="N24" s="16"/>
      <c r="O24" s="13">
        <f>SUM(H24+J24+L24)</f>
        <v>0.031504629629629605</v>
      </c>
      <c r="P24" s="17"/>
      <c r="Q24" s="13">
        <v>0.01037037037037037</v>
      </c>
      <c r="R24" s="13">
        <f>SUM(O24/7.5)</f>
        <v>0.004200617283950614</v>
      </c>
      <c r="S24" s="7">
        <v>4</v>
      </c>
      <c r="T24" s="18"/>
    </row>
    <row r="25" spans="1:20" ht="12.75">
      <c r="A25" s="7" t="s">
        <v>32</v>
      </c>
      <c r="B25" s="11" t="s">
        <v>61</v>
      </c>
      <c r="C25" s="9" t="s">
        <v>72</v>
      </c>
      <c r="D25" s="10" t="s">
        <v>73</v>
      </c>
      <c r="E25" s="11" t="s">
        <v>19</v>
      </c>
      <c r="F25" s="13">
        <v>0.18467592592592594</v>
      </c>
      <c r="G25" s="17"/>
      <c r="H25" s="13">
        <f>F25-K24</f>
        <v>0.009363425925925956</v>
      </c>
      <c r="I25" s="14">
        <v>0.19469907407407408</v>
      </c>
      <c r="J25" s="13">
        <f>I25-F25</f>
        <v>0.010023148148148142</v>
      </c>
      <c r="K25" s="15"/>
      <c r="L25" s="17"/>
      <c r="M25" s="15"/>
      <c r="N25" s="17"/>
      <c r="O25" s="13">
        <f>SUM(H25+J25)</f>
        <v>0.019386574074074098</v>
      </c>
      <c r="P25" s="13">
        <f>SUM(O20:O25)</f>
        <v>0.17386574074074074</v>
      </c>
      <c r="Q25" s="13">
        <v>0.009363425925925926</v>
      </c>
      <c r="R25" s="13">
        <f>SUM(O25/5)</f>
        <v>0.0038773148148148195</v>
      </c>
      <c r="S25" s="7">
        <v>4</v>
      </c>
      <c r="T25" s="18"/>
    </row>
    <row r="26" spans="1:19" ht="12.75">
      <c r="A26" s="7" t="s">
        <v>15</v>
      </c>
      <c r="B26" s="21" t="s">
        <v>74</v>
      </c>
      <c r="C26" s="9" t="s">
        <v>75</v>
      </c>
      <c r="D26" s="24" t="s">
        <v>76</v>
      </c>
      <c r="E26" s="21" t="s">
        <v>19</v>
      </c>
      <c r="F26" s="12">
        <v>0.030486111111111113</v>
      </c>
      <c r="G26" s="12">
        <v>0.020833333333333332</v>
      </c>
      <c r="H26" s="13">
        <f>SUM(F26-G26)</f>
        <v>0.009652777777777781</v>
      </c>
      <c r="I26" s="14">
        <v>0.04195601851851852</v>
      </c>
      <c r="J26" s="13">
        <f>I26-F26</f>
        <v>0.011469907407407404</v>
      </c>
      <c r="K26" s="14">
        <v>0.0534375</v>
      </c>
      <c r="L26" s="13">
        <f>K26-I26</f>
        <v>0.011481481481481481</v>
      </c>
      <c r="M26" s="15"/>
      <c r="N26" s="16"/>
      <c r="O26" s="13">
        <f>SUM(H26+J26+L26)</f>
        <v>0.03260416666666667</v>
      </c>
      <c r="P26" s="17"/>
      <c r="Q26" s="13">
        <v>0.011469907407407408</v>
      </c>
      <c r="R26" s="13">
        <f>SUM(O26/7.195)</f>
        <v>0.004531503358813992</v>
      </c>
      <c r="S26" s="7">
        <v>5</v>
      </c>
    </row>
    <row r="27" spans="1:19" ht="12.75">
      <c r="A27" s="7" t="s">
        <v>20</v>
      </c>
      <c r="B27" s="21" t="s">
        <v>74</v>
      </c>
      <c r="C27" s="9" t="s">
        <v>77</v>
      </c>
      <c r="D27" s="24" t="s">
        <v>78</v>
      </c>
      <c r="E27" s="21" t="s">
        <v>19</v>
      </c>
      <c r="F27" s="13">
        <v>0.06491898148148148</v>
      </c>
      <c r="G27" s="17"/>
      <c r="H27" s="13">
        <f>SUM(F27-K26)</f>
        <v>0.011481481481481481</v>
      </c>
      <c r="I27" s="14">
        <v>0.0765162037037037</v>
      </c>
      <c r="J27" s="13">
        <f>SUM(I27-F27)</f>
        <v>0.011597222222222217</v>
      </c>
      <c r="K27" s="19"/>
      <c r="L27" s="17"/>
      <c r="M27" s="15"/>
      <c r="N27" s="17"/>
      <c r="O27" s="13">
        <f>SUM(H27+J27)</f>
        <v>0.0230787037037037</v>
      </c>
      <c r="P27" s="17"/>
      <c r="Q27" s="13">
        <v>0.011481481481481483</v>
      </c>
      <c r="R27" s="13">
        <f>SUM(O27/5)</f>
        <v>0.00461574074074074</v>
      </c>
      <c r="S27" s="7">
        <v>5</v>
      </c>
    </row>
    <row r="28" spans="1:19" ht="12.75">
      <c r="A28" s="7" t="s">
        <v>23</v>
      </c>
      <c r="B28" s="21" t="s">
        <v>74</v>
      </c>
      <c r="C28" s="9" t="s">
        <v>79</v>
      </c>
      <c r="D28" s="24" t="s">
        <v>80</v>
      </c>
      <c r="E28" s="21" t="s">
        <v>19</v>
      </c>
      <c r="F28" s="13">
        <v>0.08665509259259259</v>
      </c>
      <c r="G28" s="17"/>
      <c r="H28" s="13">
        <f>F28-I27</f>
        <v>0.010138888888888892</v>
      </c>
      <c r="I28" s="14">
        <v>0.09667824074074073</v>
      </c>
      <c r="J28" s="13">
        <f aca="true" t="shared" si="0" ref="J28:J59">I28-F28</f>
        <v>0.010023148148148142</v>
      </c>
      <c r="K28" s="14">
        <v>0.10667824074074074</v>
      </c>
      <c r="L28" s="13">
        <f>K28-I28</f>
        <v>0.010000000000000009</v>
      </c>
      <c r="M28" s="15"/>
      <c r="N28" s="16"/>
      <c r="O28" s="13">
        <f>SUM(H28+J28+L28)</f>
        <v>0.030162037037037043</v>
      </c>
      <c r="P28" s="17"/>
      <c r="Q28" s="13">
        <v>0.010023148148148147</v>
      </c>
      <c r="R28" s="13">
        <f>SUM(O28/7.5)</f>
        <v>0.004021604938271606</v>
      </c>
      <c r="S28" s="7">
        <v>5</v>
      </c>
    </row>
    <row r="29" spans="1:19" ht="12.75">
      <c r="A29" s="7" t="s">
        <v>26</v>
      </c>
      <c r="B29" s="21" t="s">
        <v>74</v>
      </c>
      <c r="C29" s="9" t="s">
        <v>81</v>
      </c>
      <c r="D29" s="24" t="s">
        <v>60</v>
      </c>
      <c r="E29" s="21" t="s">
        <v>19</v>
      </c>
      <c r="F29" s="13">
        <v>0.11550925925925926</v>
      </c>
      <c r="G29" s="17"/>
      <c r="H29" s="13">
        <f>F29-K28</f>
        <v>0.008831018518518516</v>
      </c>
      <c r="I29" s="14">
        <v>0.12445601851851852</v>
      </c>
      <c r="J29" s="13">
        <f t="shared" si="0"/>
        <v>0.008946759259259265</v>
      </c>
      <c r="K29" s="14">
        <v>0.1335763888888889</v>
      </c>
      <c r="L29" s="13">
        <f>K29-I29</f>
        <v>0.009120370370370376</v>
      </c>
      <c r="M29" s="14">
        <v>0.14282407407407408</v>
      </c>
      <c r="N29" s="13">
        <f>M29-K29</f>
        <v>0.009247685185185178</v>
      </c>
      <c r="O29" s="13">
        <f>SUM(H29+J29+L29+N29)</f>
        <v>0.036145833333333335</v>
      </c>
      <c r="P29" s="17"/>
      <c r="Q29" s="13">
        <v>0.008831018518518518</v>
      </c>
      <c r="R29" s="13">
        <f>SUM(O29/10)</f>
        <v>0.0036145833333333334</v>
      </c>
      <c r="S29" s="7">
        <v>5</v>
      </c>
    </row>
    <row r="30" spans="1:19" ht="12.75">
      <c r="A30" s="7" t="s">
        <v>29</v>
      </c>
      <c r="B30" s="21" t="s">
        <v>74</v>
      </c>
      <c r="C30" s="9" t="s">
        <v>82</v>
      </c>
      <c r="D30" s="24" t="s">
        <v>83</v>
      </c>
      <c r="E30" s="21" t="s">
        <v>19</v>
      </c>
      <c r="F30" s="13">
        <v>0.15314814814814814</v>
      </c>
      <c r="G30" s="17"/>
      <c r="H30" s="13">
        <f>F30-M29</f>
        <v>0.010324074074074069</v>
      </c>
      <c r="I30" s="14">
        <v>0.16399305555555554</v>
      </c>
      <c r="J30" s="13">
        <f t="shared" si="0"/>
        <v>0.0108449074074074</v>
      </c>
      <c r="K30" s="14">
        <v>0.17427083333333335</v>
      </c>
      <c r="L30" s="13">
        <f>K30-I30</f>
        <v>0.010277777777777802</v>
      </c>
      <c r="M30" s="15"/>
      <c r="N30" s="16"/>
      <c r="O30" s="13">
        <f>SUM(H30+J30+L30)</f>
        <v>0.03144675925925927</v>
      </c>
      <c r="P30" s="17"/>
      <c r="Q30" s="13">
        <v>0.010277777777777778</v>
      </c>
      <c r="R30" s="13">
        <f>SUM(O30/7.5)</f>
        <v>0.004192901234567903</v>
      </c>
      <c r="S30" s="7">
        <v>5</v>
      </c>
    </row>
    <row r="31" spans="1:19" ht="12.75">
      <c r="A31" s="7" t="s">
        <v>32</v>
      </c>
      <c r="B31" s="21" t="s">
        <v>74</v>
      </c>
      <c r="C31" s="9" t="s">
        <v>84</v>
      </c>
      <c r="D31" s="23" t="s">
        <v>85</v>
      </c>
      <c r="E31" s="21" t="s">
        <v>19</v>
      </c>
      <c r="F31" s="13">
        <v>0.18532407407407406</v>
      </c>
      <c r="G31" s="17"/>
      <c r="H31" s="13">
        <f>F31-K30</f>
        <v>0.01105324074074071</v>
      </c>
      <c r="I31" s="14">
        <v>0.1972800925925926</v>
      </c>
      <c r="J31" s="13">
        <f t="shared" si="0"/>
        <v>0.011956018518518546</v>
      </c>
      <c r="K31" s="15"/>
      <c r="L31" s="17"/>
      <c r="M31" s="15"/>
      <c r="N31" s="17"/>
      <c r="O31" s="13">
        <f>SUM(H31+J31)</f>
        <v>0.023009259259259257</v>
      </c>
      <c r="P31" s="13">
        <f>SUM(O26:O31)</f>
        <v>0.17644675925925926</v>
      </c>
      <c r="Q31" s="13">
        <v>0.01105324074074074</v>
      </c>
      <c r="R31" s="13">
        <f>SUM(O31/5)</f>
        <v>0.004601851851851852</v>
      </c>
      <c r="S31" s="7">
        <v>5</v>
      </c>
    </row>
    <row r="32" spans="1:20" ht="12.75">
      <c r="A32" s="7" t="s">
        <v>15</v>
      </c>
      <c r="B32" s="67" t="s">
        <v>86</v>
      </c>
      <c r="C32" s="9" t="s">
        <v>87</v>
      </c>
      <c r="D32" s="10" t="s">
        <v>88</v>
      </c>
      <c r="E32" s="54" t="s">
        <v>89</v>
      </c>
      <c r="F32" s="13">
        <v>0.009502314814814816</v>
      </c>
      <c r="G32" s="13"/>
      <c r="H32" s="13">
        <f>F32</f>
        <v>0.009502314814814816</v>
      </c>
      <c r="I32" s="13">
        <v>0.020555555555555556</v>
      </c>
      <c r="J32" s="13">
        <f t="shared" si="0"/>
        <v>0.01105324074074074</v>
      </c>
      <c r="K32" s="13">
        <v>0.03142361111111111</v>
      </c>
      <c r="L32" s="13">
        <f>K32-I32</f>
        <v>0.010868055555555554</v>
      </c>
      <c r="M32" s="17"/>
      <c r="N32" s="16"/>
      <c r="O32" s="13">
        <f>SUM(H32+J32+L32)</f>
        <v>0.03142361111111111</v>
      </c>
      <c r="P32" s="17"/>
      <c r="Q32" s="13">
        <v>0.010868055555555556</v>
      </c>
      <c r="R32" s="13">
        <f>SUM(O32/7.195)</f>
        <v>0.00436742336499112</v>
      </c>
      <c r="S32" s="9">
        <v>1</v>
      </c>
      <c r="T32" s="18"/>
    </row>
    <row r="33" spans="1:20" ht="12.75">
      <c r="A33" s="7" t="s">
        <v>20</v>
      </c>
      <c r="B33" s="67" t="s">
        <v>86</v>
      </c>
      <c r="C33" s="9" t="s">
        <v>90</v>
      </c>
      <c r="D33" s="10" t="s">
        <v>423</v>
      </c>
      <c r="E33" s="54" t="s">
        <v>89</v>
      </c>
      <c r="F33" s="13">
        <v>0.04247685185185185</v>
      </c>
      <c r="G33" s="13"/>
      <c r="H33" s="13">
        <f>F33-K32</f>
        <v>0.011053240740740738</v>
      </c>
      <c r="I33" s="13">
        <v>0.05369212962962963</v>
      </c>
      <c r="J33" s="13">
        <f t="shared" si="0"/>
        <v>0.011215277777777782</v>
      </c>
      <c r="K33" s="16"/>
      <c r="L33" s="17"/>
      <c r="M33" s="17"/>
      <c r="N33" s="17"/>
      <c r="O33" s="13">
        <f>SUM(H33+J33)</f>
        <v>0.02226851851851852</v>
      </c>
      <c r="P33" s="17"/>
      <c r="Q33" s="13">
        <v>0.01105324074074074</v>
      </c>
      <c r="R33" s="13">
        <f>SUM(O33/5)</f>
        <v>0.0044537037037037045</v>
      </c>
      <c r="S33" s="9">
        <v>1</v>
      </c>
      <c r="T33" s="18"/>
    </row>
    <row r="34" spans="1:20" ht="12.75">
      <c r="A34" s="7" t="s">
        <v>23</v>
      </c>
      <c r="B34" s="67" t="s">
        <v>86</v>
      </c>
      <c r="C34" s="9" t="s">
        <v>91</v>
      </c>
      <c r="D34" s="10" t="s">
        <v>92</v>
      </c>
      <c r="E34" s="54" t="s">
        <v>89</v>
      </c>
      <c r="F34" s="13">
        <v>0.06432870370370371</v>
      </c>
      <c r="G34" s="13"/>
      <c r="H34" s="13">
        <f>F34-I33</f>
        <v>0.010636574074074076</v>
      </c>
      <c r="I34" s="13">
        <v>0.07528935185185186</v>
      </c>
      <c r="J34" s="13">
        <f t="shared" si="0"/>
        <v>0.01096064814814815</v>
      </c>
      <c r="K34" s="13">
        <v>0.08644675925925926</v>
      </c>
      <c r="L34" s="13">
        <f>K34-I34</f>
        <v>0.011157407407407408</v>
      </c>
      <c r="M34" s="17"/>
      <c r="N34" s="16"/>
      <c r="O34" s="13">
        <f>SUM(H34+J34+L34)</f>
        <v>0.032754629629629634</v>
      </c>
      <c r="P34" s="17"/>
      <c r="Q34" s="13">
        <v>0.010636574074074074</v>
      </c>
      <c r="R34" s="13">
        <f>SUM(O34/7.5)</f>
        <v>0.004367283950617284</v>
      </c>
      <c r="S34" s="9">
        <v>1</v>
      </c>
      <c r="T34" s="18"/>
    </row>
    <row r="35" spans="1:20" ht="12.75">
      <c r="A35" s="7" t="s">
        <v>26</v>
      </c>
      <c r="B35" s="67" t="s">
        <v>86</v>
      </c>
      <c r="C35" s="9" t="s">
        <v>93</v>
      </c>
      <c r="D35" s="10" t="s">
        <v>94</v>
      </c>
      <c r="E35" s="54" t="s">
        <v>89</v>
      </c>
      <c r="F35" s="13">
        <v>0.09679398148148148</v>
      </c>
      <c r="G35" s="13"/>
      <c r="H35" s="13">
        <f>F35-K34</f>
        <v>0.010347222222222216</v>
      </c>
      <c r="I35" s="13">
        <v>0.10679398148148149</v>
      </c>
      <c r="J35" s="13">
        <f t="shared" si="0"/>
        <v>0.010000000000000009</v>
      </c>
      <c r="K35" s="13">
        <v>0.1170486111111111</v>
      </c>
      <c r="L35" s="13">
        <f>K35-I35</f>
        <v>0.010254629629629614</v>
      </c>
      <c r="M35" s="13">
        <v>0.1275925925925926</v>
      </c>
      <c r="N35" s="13">
        <f>M35-K35</f>
        <v>0.010543981481481488</v>
      </c>
      <c r="O35" s="13">
        <f>SUM(H35+J35+L35+N35)</f>
        <v>0.041145833333333326</v>
      </c>
      <c r="P35" s="17"/>
      <c r="Q35" s="13">
        <v>0.01</v>
      </c>
      <c r="R35" s="13">
        <f>SUM(O35/10)</f>
        <v>0.004114583333333333</v>
      </c>
      <c r="S35" s="9">
        <v>1</v>
      </c>
      <c r="T35" s="18"/>
    </row>
    <row r="36" spans="1:20" ht="12.75">
      <c r="A36" s="7" t="s">
        <v>29</v>
      </c>
      <c r="B36" s="67" t="s">
        <v>86</v>
      </c>
      <c r="C36" s="9" t="s">
        <v>95</v>
      </c>
      <c r="D36" s="10" t="s">
        <v>96</v>
      </c>
      <c r="E36" s="54" t="s">
        <v>89</v>
      </c>
      <c r="F36" s="13">
        <v>0.1384027777777778</v>
      </c>
      <c r="G36" s="13"/>
      <c r="H36" s="13">
        <f>F36-M35</f>
        <v>0.0108101851851852</v>
      </c>
      <c r="I36" s="13">
        <v>0.1491550925925926</v>
      </c>
      <c r="J36" s="13">
        <f t="shared" si="0"/>
        <v>0.010752314814814812</v>
      </c>
      <c r="K36" s="13">
        <v>0.15997685185185184</v>
      </c>
      <c r="L36" s="13">
        <f>K36-I36</f>
        <v>0.01082175925925924</v>
      </c>
      <c r="M36" s="17"/>
      <c r="N36" s="16"/>
      <c r="O36" s="13">
        <f>SUM(H36+J36+L36)</f>
        <v>0.03238425925925925</v>
      </c>
      <c r="P36" s="17"/>
      <c r="Q36" s="13">
        <v>0.010752314814814814</v>
      </c>
      <c r="R36" s="13">
        <f>SUM(O36/7.5)</f>
        <v>0.0043179012345679006</v>
      </c>
      <c r="S36" s="9">
        <v>1</v>
      </c>
      <c r="T36" s="18"/>
    </row>
    <row r="37" spans="1:20" ht="12.75">
      <c r="A37" s="7" t="s">
        <v>32</v>
      </c>
      <c r="B37" s="67" t="s">
        <v>86</v>
      </c>
      <c r="C37" s="9" t="s">
        <v>97</v>
      </c>
      <c r="D37" s="10" t="s">
        <v>98</v>
      </c>
      <c r="E37" s="54" t="s">
        <v>89</v>
      </c>
      <c r="F37" s="13">
        <v>0.17146990740740742</v>
      </c>
      <c r="G37" s="13"/>
      <c r="H37" s="13">
        <f>F37-K36</f>
        <v>0.011493055555555576</v>
      </c>
      <c r="I37" s="13">
        <v>0.18324074074074073</v>
      </c>
      <c r="J37" s="13">
        <f t="shared" si="0"/>
        <v>0.011770833333333314</v>
      </c>
      <c r="K37" s="17"/>
      <c r="L37" s="17"/>
      <c r="M37" s="17"/>
      <c r="N37" s="17"/>
      <c r="O37" s="13">
        <f>SUM(H37+J37)</f>
        <v>0.02326388888888889</v>
      </c>
      <c r="P37" s="13">
        <f>SUM(O32:O37)</f>
        <v>0.18324074074074073</v>
      </c>
      <c r="Q37" s="13">
        <v>0.011493055555555555</v>
      </c>
      <c r="R37" s="13">
        <f>SUM(O37/5)</f>
        <v>0.004652777777777778</v>
      </c>
      <c r="S37" s="9">
        <v>1</v>
      </c>
      <c r="T37" s="18"/>
    </row>
    <row r="38" spans="1:23" s="25" customFormat="1" ht="12.75">
      <c r="A38" s="7" t="s">
        <v>15</v>
      </c>
      <c r="B38" s="69" t="s">
        <v>99</v>
      </c>
      <c r="C38" s="9" t="s">
        <v>100</v>
      </c>
      <c r="D38" s="24" t="s">
        <v>101</v>
      </c>
      <c r="E38" s="66" t="s">
        <v>89</v>
      </c>
      <c r="F38" s="13">
        <v>0.009525462962962963</v>
      </c>
      <c r="G38" s="13"/>
      <c r="H38" s="13">
        <f>F38</f>
        <v>0.009525462962962963</v>
      </c>
      <c r="I38" s="13">
        <v>0.02074074074074074</v>
      </c>
      <c r="J38" s="13">
        <f t="shared" si="0"/>
        <v>0.011215277777777777</v>
      </c>
      <c r="K38" s="13">
        <v>0.03175925925925926</v>
      </c>
      <c r="L38" s="13">
        <f>K38-I38</f>
        <v>0.011018518518518518</v>
      </c>
      <c r="M38" s="17"/>
      <c r="N38" s="16"/>
      <c r="O38" s="13">
        <f>SUM(H38+J38+L38)</f>
        <v>0.03175925925925926</v>
      </c>
      <c r="P38" s="17"/>
      <c r="Q38" s="13">
        <v>0.011018518518518518</v>
      </c>
      <c r="R38" s="13">
        <f>SUM(O38/7.195)</f>
        <v>0.0044140735593133085</v>
      </c>
      <c r="S38" s="9">
        <v>2</v>
      </c>
      <c r="T38" s="18"/>
      <c r="U38" s="18"/>
      <c r="V38" s="18"/>
      <c r="W38" s="18"/>
    </row>
    <row r="39" spans="1:23" s="25" customFormat="1" ht="12.75">
      <c r="A39" s="7" t="s">
        <v>20</v>
      </c>
      <c r="B39" s="69" t="s">
        <v>99</v>
      </c>
      <c r="C39" s="9" t="s">
        <v>102</v>
      </c>
      <c r="D39" s="23" t="s">
        <v>103</v>
      </c>
      <c r="E39" s="66" t="s">
        <v>89</v>
      </c>
      <c r="F39" s="13">
        <v>0.04290509259259259</v>
      </c>
      <c r="G39" s="13"/>
      <c r="H39" s="13">
        <f>F39-K38</f>
        <v>0.011145833333333334</v>
      </c>
      <c r="I39" s="13">
        <v>0.05427083333333333</v>
      </c>
      <c r="J39" s="13">
        <f t="shared" si="0"/>
        <v>0.011365740740740739</v>
      </c>
      <c r="K39" s="16"/>
      <c r="L39" s="17"/>
      <c r="M39" s="17"/>
      <c r="N39" s="17"/>
      <c r="O39" s="13">
        <f>SUM(H39+J39)</f>
        <v>0.022511574074074073</v>
      </c>
      <c r="P39" s="17"/>
      <c r="Q39" s="13">
        <v>0.011145833333333334</v>
      </c>
      <c r="R39" s="13">
        <f>SUM(O39/5)</f>
        <v>0.004502314814814815</v>
      </c>
      <c r="S39" s="9">
        <v>2</v>
      </c>
      <c r="T39" s="18"/>
      <c r="U39" s="18"/>
      <c r="V39" s="18"/>
      <c r="W39" s="18"/>
    </row>
    <row r="40" spans="1:23" s="25" customFormat="1" ht="12.75">
      <c r="A40" s="7" t="s">
        <v>23</v>
      </c>
      <c r="B40" s="69" t="s">
        <v>99</v>
      </c>
      <c r="C40" s="9" t="s">
        <v>104</v>
      </c>
      <c r="D40" s="26" t="s">
        <v>105</v>
      </c>
      <c r="E40" s="66" t="s">
        <v>89</v>
      </c>
      <c r="F40" s="13">
        <v>0.0649537037037037</v>
      </c>
      <c r="G40" s="13"/>
      <c r="H40" s="13">
        <f>F40-I39</f>
        <v>0.010682870370370363</v>
      </c>
      <c r="I40" s="13">
        <v>0.07601851851851853</v>
      </c>
      <c r="J40" s="13">
        <f t="shared" si="0"/>
        <v>0.011064814814814833</v>
      </c>
      <c r="K40" s="13">
        <v>0.08700231481481481</v>
      </c>
      <c r="L40" s="13">
        <f>K40-I40</f>
        <v>0.010983796296296283</v>
      </c>
      <c r="M40" s="17"/>
      <c r="N40" s="16"/>
      <c r="O40" s="13">
        <f>SUM(H40+J40+L40)</f>
        <v>0.03273148148148148</v>
      </c>
      <c r="P40" s="17"/>
      <c r="Q40" s="13">
        <v>0.01068287037037037</v>
      </c>
      <c r="R40" s="13">
        <f>SUM(O40/7.5)</f>
        <v>0.0043641975308641974</v>
      </c>
      <c r="S40" s="9">
        <v>2</v>
      </c>
      <c r="T40" s="18"/>
      <c r="U40" s="18"/>
      <c r="V40" s="18"/>
      <c r="W40" s="18"/>
    </row>
    <row r="41" spans="1:23" s="25" customFormat="1" ht="12.75">
      <c r="A41" s="7" t="s">
        <v>26</v>
      </c>
      <c r="B41" s="69" t="s">
        <v>99</v>
      </c>
      <c r="C41" s="9" t="s">
        <v>106</v>
      </c>
      <c r="D41" s="27" t="s">
        <v>107</v>
      </c>
      <c r="E41" s="66" t="s">
        <v>89</v>
      </c>
      <c r="F41" s="13">
        <v>0.09709490740740741</v>
      </c>
      <c r="G41" s="13"/>
      <c r="H41" s="13">
        <f>F41-K40</f>
        <v>0.010092592592592597</v>
      </c>
      <c r="I41" s="13">
        <v>0.10765046296296295</v>
      </c>
      <c r="J41" s="13">
        <f t="shared" si="0"/>
        <v>0.01055555555555554</v>
      </c>
      <c r="K41" s="13">
        <v>0.1183449074074074</v>
      </c>
      <c r="L41" s="13">
        <f>K41-I41</f>
        <v>0.01069444444444445</v>
      </c>
      <c r="M41" s="13">
        <v>0.12885416666666666</v>
      </c>
      <c r="N41" s="13">
        <f>M41-K41</f>
        <v>0.01050925925925926</v>
      </c>
      <c r="O41" s="13">
        <f>SUM(H41+J41+L41+N41)</f>
        <v>0.04185185185185185</v>
      </c>
      <c r="P41" s="17"/>
      <c r="Q41" s="13">
        <v>0.010092592592592592</v>
      </c>
      <c r="R41" s="13">
        <f>SUM(O41/10)</f>
        <v>0.004185185185185185</v>
      </c>
      <c r="S41" s="9">
        <v>2</v>
      </c>
      <c r="T41" s="18"/>
      <c r="U41" s="18"/>
      <c r="V41" s="18"/>
      <c r="W41" s="18"/>
    </row>
    <row r="42" spans="1:19" s="25" customFormat="1" ht="12.75">
      <c r="A42" s="7" t="s">
        <v>29</v>
      </c>
      <c r="B42" s="69" t="s">
        <v>99</v>
      </c>
      <c r="C42" s="9" t="s">
        <v>108</v>
      </c>
      <c r="D42" s="24" t="s">
        <v>109</v>
      </c>
      <c r="E42" s="66" t="s">
        <v>89</v>
      </c>
      <c r="F42" s="13">
        <v>0.14042824074074076</v>
      </c>
      <c r="G42" s="13"/>
      <c r="H42" s="13">
        <f>F42-M41</f>
        <v>0.011574074074074098</v>
      </c>
      <c r="I42" s="13">
        <v>0.15212962962962964</v>
      </c>
      <c r="J42" s="13">
        <f t="shared" si="0"/>
        <v>0.011701388888888886</v>
      </c>
      <c r="K42" s="13">
        <v>0.1638888888888889</v>
      </c>
      <c r="L42" s="13">
        <f>K42-I42</f>
        <v>0.011759259259259247</v>
      </c>
      <c r="M42" s="17"/>
      <c r="N42" s="16"/>
      <c r="O42" s="13">
        <f>SUM(H42+J42+L42)</f>
        <v>0.03503472222222223</v>
      </c>
      <c r="P42" s="17"/>
      <c r="Q42" s="13">
        <v>0.011574074074074075</v>
      </c>
      <c r="R42" s="13">
        <f>SUM(O42/7.5)</f>
        <v>0.0046712962962962975</v>
      </c>
      <c r="S42" s="9">
        <v>2</v>
      </c>
    </row>
    <row r="43" spans="1:23" s="25" customFormat="1" ht="12.75">
      <c r="A43" s="7" t="s">
        <v>32</v>
      </c>
      <c r="B43" s="69" t="s">
        <v>99</v>
      </c>
      <c r="C43" s="9" t="s">
        <v>110</v>
      </c>
      <c r="D43" s="26" t="s">
        <v>111</v>
      </c>
      <c r="E43" s="66" t="s">
        <v>89</v>
      </c>
      <c r="F43" s="13">
        <v>0.17447916666666666</v>
      </c>
      <c r="G43" s="13"/>
      <c r="H43" s="13">
        <f>F43-K42</f>
        <v>0.010590277777777768</v>
      </c>
      <c r="I43" s="13">
        <v>0.18520833333333334</v>
      </c>
      <c r="J43" s="13">
        <f t="shared" si="0"/>
        <v>0.010729166666666679</v>
      </c>
      <c r="K43" s="17"/>
      <c r="L43" s="17"/>
      <c r="M43" s="17"/>
      <c r="N43" s="17"/>
      <c r="O43" s="13">
        <f>SUM(H43+J43)</f>
        <v>0.021319444444444446</v>
      </c>
      <c r="P43" s="13">
        <f>SUM(O38:O43)</f>
        <v>0.18520833333333334</v>
      </c>
      <c r="Q43" s="13">
        <v>0.010590277777777777</v>
      </c>
      <c r="R43" s="13">
        <f>SUM(O43/5)</f>
        <v>0.004263888888888889</v>
      </c>
      <c r="S43" s="9">
        <v>2</v>
      </c>
      <c r="T43" s="18"/>
      <c r="U43" s="18"/>
      <c r="V43" s="18"/>
      <c r="W43" s="18"/>
    </row>
    <row r="44" spans="1:20" ht="12.75">
      <c r="A44" s="7" t="s">
        <v>15</v>
      </c>
      <c r="B44" s="59" t="s">
        <v>112</v>
      </c>
      <c r="C44" s="9" t="s">
        <v>113</v>
      </c>
      <c r="D44" s="10" t="s">
        <v>114</v>
      </c>
      <c r="E44" s="56" t="s">
        <v>89</v>
      </c>
      <c r="F44" s="13">
        <v>0.009699074074074074</v>
      </c>
      <c r="G44" s="13"/>
      <c r="H44" s="13">
        <f>F44</f>
        <v>0.009699074074074074</v>
      </c>
      <c r="I44" s="13">
        <v>0.020891203703703703</v>
      </c>
      <c r="J44" s="13">
        <f t="shared" si="0"/>
        <v>0.01119212962962963</v>
      </c>
      <c r="K44" s="13">
        <v>0.03196759259259259</v>
      </c>
      <c r="L44" s="13">
        <f>K44-I44</f>
        <v>0.011076388888888886</v>
      </c>
      <c r="M44" s="17"/>
      <c r="N44" s="16"/>
      <c r="O44" s="13">
        <f>SUM(H44+J44+L44)</f>
        <v>0.03196759259259259</v>
      </c>
      <c r="P44" s="17"/>
      <c r="Q44" s="13">
        <v>0.011076388888888887</v>
      </c>
      <c r="R44" s="13">
        <f>SUM(O44/7.195)</f>
        <v>0.004443028852340874</v>
      </c>
      <c r="S44" s="9">
        <v>3</v>
      </c>
      <c r="T44" s="18"/>
    </row>
    <row r="45" spans="1:20" ht="12.75">
      <c r="A45" s="7" t="s">
        <v>20</v>
      </c>
      <c r="B45" s="59" t="s">
        <v>112</v>
      </c>
      <c r="C45" s="9" t="s">
        <v>115</v>
      </c>
      <c r="D45" s="10" t="s">
        <v>116</v>
      </c>
      <c r="E45" s="56" t="s">
        <v>89</v>
      </c>
      <c r="F45" s="13">
        <v>0.043333333333333335</v>
      </c>
      <c r="G45" s="13"/>
      <c r="H45" s="13">
        <f>F45-K44</f>
        <v>0.011365740740740746</v>
      </c>
      <c r="I45" s="13">
        <v>0.05501157407407407</v>
      </c>
      <c r="J45" s="13">
        <f t="shared" si="0"/>
        <v>0.011678240740740732</v>
      </c>
      <c r="K45" s="16"/>
      <c r="L45" s="17"/>
      <c r="M45" s="17"/>
      <c r="N45" s="17"/>
      <c r="O45" s="13">
        <f>SUM(H45+J45)</f>
        <v>0.023043981481481478</v>
      </c>
      <c r="P45" s="17"/>
      <c r="Q45" s="13">
        <v>0.01136574074074074</v>
      </c>
      <c r="R45" s="13">
        <f>SUM(O45/5)</f>
        <v>0.004608796296296296</v>
      </c>
      <c r="S45" s="9">
        <v>3</v>
      </c>
      <c r="T45" s="18"/>
    </row>
    <row r="46" spans="1:23" ht="12.75">
      <c r="A46" s="7" t="s">
        <v>23</v>
      </c>
      <c r="B46" s="59" t="s">
        <v>112</v>
      </c>
      <c r="C46" s="9" t="s">
        <v>117</v>
      </c>
      <c r="D46" s="10" t="s">
        <v>118</v>
      </c>
      <c r="E46" s="56" t="s">
        <v>89</v>
      </c>
      <c r="F46" s="13">
        <v>0.06513888888888889</v>
      </c>
      <c r="G46" s="13"/>
      <c r="H46" s="13">
        <f>F46-I45</f>
        <v>0.010127314814814818</v>
      </c>
      <c r="I46" s="13">
        <v>0.07628472222222223</v>
      </c>
      <c r="J46" s="13">
        <f t="shared" si="0"/>
        <v>0.011145833333333341</v>
      </c>
      <c r="K46" s="13">
        <v>0.08737268518518519</v>
      </c>
      <c r="L46" s="13">
        <f>K46-I46</f>
        <v>0.011087962962962966</v>
      </c>
      <c r="M46" s="17"/>
      <c r="N46" s="16"/>
      <c r="O46" s="13">
        <f>SUM(H46+J46+L46)</f>
        <v>0.032361111111111125</v>
      </c>
      <c r="P46" s="17"/>
      <c r="Q46" s="13">
        <v>0.010127314814814815</v>
      </c>
      <c r="R46" s="13">
        <f>SUM(O46/7.5)</f>
        <v>0.0043148148148148165</v>
      </c>
      <c r="S46" s="9">
        <v>3</v>
      </c>
      <c r="T46" s="28"/>
      <c r="U46" s="28"/>
      <c r="V46" s="28"/>
      <c r="W46" s="25"/>
    </row>
    <row r="47" spans="1:20" ht="12.75">
      <c r="A47" s="7" t="s">
        <v>26</v>
      </c>
      <c r="B47" s="59" t="s">
        <v>112</v>
      </c>
      <c r="C47" s="9" t="s">
        <v>119</v>
      </c>
      <c r="D47" s="10" t="s">
        <v>120</v>
      </c>
      <c r="E47" s="56" t="s">
        <v>89</v>
      </c>
      <c r="F47" s="13">
        <v>0.09793981481481483</v>
      </c>
      <c r="G47" s="13"/>
      <c r="H47" s="13">
        <f>F47-K46</f>
        <v>0.010567129629629635</v>
      </c>
      <c r="I47" s="13">
        <v>0.10866898148148148</v>
      </c>
      <c r="J47" s="13">
        <f t="shared" si="0"/>
        <v>0.01072916666666665</v>
      </c>
      <c r="K47" s="13">
        <v>0.11956018518518519</v>
      </c>
      <c r="L47" s="13">
        <f>K47-I47</f>
        <v>0.010891203703703708</v>
      </c>
      <c r="M47" s="13">
        <v>0.13028935185185184</v>
      </c>
      <c r="N47" s="13">
        <f>M47-K47</f>
        <v>0.01072916666666665</v>
      </c>
      <c r="O47" s="13">
        <f>SUM(H47+J47+L47+N47)</f>
        <v>0.042916666666666645</v>
      </c>
      <c r="P47" s="17"/>
      <c r="Q47" s="13">
        <v>0.01056712962962963</v>
      </c>
      <c r="R47" s="13">
        <f>SUM(O47/10)</f>
        <v>0.004291666666666664</v>
      </c>
      <c r="S47" s="9">
        <v>3</v>
      </c>
      <c r="T47" s="18"/>
    </row>
    <row r="48" spans="1:20" ht="12.75">
      <c r="A48" s="7" t="s">
        <v>29</v>
      </c>
      <c r="B48" s="59" t="s">
        <v>112</v>
      </c>
      <c r="C48" s="9" t="s">
        <v>121</v>
      </c>
      <c r="D48" s="10" t="s">
        <v>122</v>
      </c>
      <c r="E48" s="56" t="s">
        <v>89</v>
      </c>
      <c r="F48" s="13">
        <v>0.140625</v>
      </c>
      <c r="G48" s="13"/>
      <c r="H48" s="13">
        <f>F48-M47</f>
        <v>0.010335648148148163</v>
      </c>
      <c r="I48" s="13">
        <v>0.1517476851851852</v>
      </c>
      <c r="J48" s="13">
        <f t="shared" si="0"/>
        <v>0.011122685185185194</v>
      </c>
      <c r="K48" s="13">
        <v>0.16288194444444445</v>
      </c>
      <c r="L48" s="13">
        <f>K48-I48</f>
        <v>0.01113425925925926</v>
      </c>
      <c r="M48" s="17"/>
      <c r="N48" s="16"/>
      <c r="O48" s="13">
        <f>SUM(H48+J48+L48)</f>
        <v>0.03259259259259262</v>
      </c>
      <c r="P48" s="17"/>
      <c r="Q48" s="13">
        <v>0.010335648148148148</v>
      </c>
      <c r="R48" s="13">
        <f>SUM(O48/7.5)</f>
        <v>0.0043456790123456825</v>
      </c>
      <c r="S48" s="9">
        <v>3</v>
      </c>
      <c r="T48" s="18"/>
    </row>
    <row r="49" spans="1:23" ht="12.75">
      <c r="A49" s="7" t="s">
        <v>32</v>
      </c>
      <c r="B49" s="59" t="s">
        <v>112</v>
      </c>
      <c r="C49" s="9" t="s">
        <v>123</v>
      </c>
      <c r="D49" s="10" t="s">
        <v>124</v>
      </c>
      <c r="E49" s="56" t="s">
        <v>89</v>
      </c>
      <c r="F49" s="13">
        <v>0.17409722222222224</v>
      </c>
      <c r="G49" s="13"/>
      <c r="H49" s="13">
        <f>F49-K48</f>
        <v>0.011215277777777782</v>
      </c>
      <c r="I49" s="13">
        <v>0.18574074074074073</v>
      </c>
      <c r="J49" s="13">
        <f t="shared" si="0"/>
        <v>0.011643518518518498</v>
      </c>
      <c r="K49" s="17"/>
      <c r="L49" s="17"/>
      <c r="M49" s="17"/>
      <c r="N49" s="17"/>
      <c r="O49" s="13">
        <f>SUM(H49+J49)</f>
        <v>0.02285879629629628</v>
      </c>
      <c r="P49" s="13">
        <f>SUM(O44:O49)</f>
        <v>0.18574074074074073</v>
      </c>
      <c r="Q49" s="13">
        <v>0.011215277777777777</v>
      </c>
      <c r="R49" s="13">
        <f>SUM(O49/5)</f>
        <v>0.004571759259259256</v>
      </c>
      <c r="S49" s="9">
        <v>3</v>
      </c>
      <c r="T49" s="25"/>
      <c r="U49" s="25"/>
      <c r="V49" s="25"/>
      <c r="W49" s="25"/>
    </row>
    <row r="50" spans="1:20" ht="12.75">
      <c r="A50" s="7" t="s">
        <v>15</v>
      </c>
      <c r="B50" s="8" t="s">
        <v>16</v>
      </c>
      <c r="C50" s="7" t="s">
        <v>125</v>
      </c>
      <c r="D50" s="10" t="s">
        <v>126</v>
      </c>
      <c r="E50" s="11" t="s">
        <v>89</v>
      </c>
      <c r="F50" s="13">
        <v>0.009340277777777777</v>
      </c>
      <c r="G50" s="13"/>
      <c r="H50" s="13">
        <f>F50</f>
        <v>0.009340277777777777</v>
      </c>
      <c r="I50" s="13">
        <v>0.020381944444444446</v>
      </c>
      <c r="J50" s="13">
        <f t="shared" si="0"/>
        <v>0.011041666666666668</v>
      </c>
      <c r="K50" s="13">
        <v>0.03136574074074074</v>
      </c>
      <c r="L50" s="13">
        <f>K50-I50</f>
        <v>0.010983796296296297</v>
      </c>
      <c r="M50" s="17"/>
      <c r="N50" s="16"/>
      <c r="O50" s="13">
        <f>SUM(H50+J50+L50)</f>
        <v>0.03136574074074074</v>
      </c>
      <c r="P50" s="17"/>
      <c r="Q50" s="13">
        <v>0.010983796296296297</v>
      </c>
      <c r="R50" s="13">
        <f>SUM(O50/7.195)</f>
        <v>0.004359380228039019</v>
      </c>
      <c r="S50" s="9">
        <v>4</v>
      </c>
      <c r="T50" s="18"/>
    </row>
    <row r="51" spans="1:20" ht="12.75">
      <c r="A51" s="7" t="s">
        <v>20</v>
      </c>
      <c r="B51" s="8" t="s">
        <v>16</v>
      </c>
      <c r="C51" s="9" t="s">
        <v>127</v>
      </c>
      <c r="D51" s="10" t="s">
        <v>128</v>
      </c>
      <c r="E51" s="11" t="s">
        <v>89</v>
      </c>
      <c r="F51" s="13">
        <v>0.0428125</v>
      </c>
      <c r="G51" s="13"/>
      <c r="H51" s="13">
        <f>F51-K50</f>
        <v>0.01144675925925926</v>
      </c>
      <c r="I51" s="13">
        <v>0.05427083333333333</v>
      </c>
      <c r="J51" s="13">
        <f t="shared" si="0"/>
        <v>0.011458333333333327</v>
      </c>
      <c r="K51" s="16"/>
      <c r="L51" s="17"/>
      <c r="M51" s="17"/>
      <c r="N51" s="17"/>
      <c r="O51" s="13">
        <f>SUM(H51+J51)</f>
        <v>0.022905092592592588</v>
      </c>
      <c r="P51" s="17"/>
      <c r="Q51" s="13">
        <v>0.01144675925925926</v>
      </c>
      <c r="R51" s="13">
        <f>SUM(O51/5)</f>
        <v>0.004581018518518517</v>
      </c>
      <c r="S51" s="9">
        <v>4</v>
      </c>
      <c r="T51" s="18"/>
    </row>
    <row r="52" spans="1:20" ht="12.75">
      <c r="A52" s="7" t="s">
        <v>23</v>
      </c>
      <c r="B52" s="8" t="s">
        <v>16</v>
      </c>
      <c r="C52" s="9" t="s">
        <v>129</v>
      </c>
      <c r="D52" s="29" t="s">
        <v>130</v>
      </c>
      <c r="E52" s="11" t="s">
        <v>89</v>
      </c>
      <c r="F52" s="13">
        <v>0.06532407407407408</v>
      </c>
      <c r="G52" s="13"/>
      <c r="H52" s="13">
        <f>F52-I51</f>
        <v>0.011053240740740745</v>
      </c>
      <c r="I52" s="13">
        <v>0.07667824074074074</v>
      </c>
      <c r="J52" s="13">
        <f t="shared" si="0"/>
        <v>0.011354166666666665</v>
      </c>
      <c r="K52" s="13">
        <v>0.0880787037037037</v>
      </c>
      <c r="L52" s="13">
        <f>K52-I52</f>
        <v>0.01140046296296296</v>
      </c>
      <c r="M52" s="17"/>
      <c r="N52" s="16"/>
      <c r="O52" s="13">
        <f>SUM(H52+J52+L52)</f>
        <v>0.03380787037037037</v>
      </c>
      <c r="P52" s="17"/>
      <c r="Q52" s="13">
        <v>0.01105324074074074</v>
      </c>
      <c r="R52" s="13">
        <f>SUM(O52/7.5)</f>
        <v>0.004507716049382716</v>
      </c>
      <c r="S52" s="9">
        <v>4</v>
      </c>
      <c r="T52" s="18"/>
    </row>
    <row r="53" spans="1:20" ht="12.75">
      <c r="A53" s="7" t="s">
        <v>26</v>
      </c>
      <c r="B53" s="8" t="s">
        <v>16</v>
      </c>
      <c r="C53" s="9" t="s">
        <v>131</v>
      </c>
      <c r="D53" s="10" t="s">
        <v>132</v>
      </c>
      <c r="E53" s="11" t="s">
        <v>89</v>
      </c>
      <c r="F53" s="13">
        <v>0.09796296296296296</v>
      </c>
      <c r="G53" s="13"/>
      <c r="H53" s="13">
        <f>F53-K52</f>
        <v>0.00988425925925926</v>
      </c>
      <c r="I53" s="13">
        <v>0.10840277777777778</v>
      </c>
      <c r="J53" s="13">
        <f t="shared" si="0"/>
        <v>0.010439814814814818</v>
      </c>
      <c r="K53" s="13">
        <v>0.11888888888888889</v>
      </c>
      <c r="L53" s="13">
        <f>K53-I53</f>
        <v>0.010486111111111113</v>
      </c>
      <c r="M53" s="13">
        <v>0.13069444444444445</v>
      </c>
      <c r="N53" s="13">
        <f>M53-K53</f>
        <v>0.011805555555555555</v>
      </c>
      <c r="O53" s="13">
        <f>SUM(H53+J53+L53+N53)</f>
        <v>0.042615740740740746</v>
      </c>
      <c r="P53" s="17"/>
      <c r="Q53" s="13">
        <v>0.009884259259259258</v>
      </c>
      <c r="R53" s="13">
        <f>SUM(O53/10)</f>
        <v>0.004261574074074075</v>
      </c>
      <c r="S53" s="9">
        <v>4</v>
      </c>
      <c r="T53" s="18"/>
    </row>
    <row r="54" spans="1:20" ht="12.75">
      <c r="A54" s="7" t="s">
        <v>29</v>
      </c>
      <c r="B54" s="8" t="s">
        <v>16</v>
      </c>
      <c r="C54" s="9" t="s">
        <v>133</v>
      </c>
      <c r="D54" s="29" t="s">
        <v>134</v>
      </c>
      <c r="E54" s="11" t="s">
        <v>89</v>
      </c>
      <c r="F54" s="13">
        <v>0.1414351851851852</v>
      </c>
      <c r="G54" s="13"/>
      <c r="H54" s="13">
        <f>F54-M53</f>
        <v>0.010740740740740745</v>
      </c>
      <c r="I54" s="13">
        <v>0.1528125</v>
      </c>
      <c r="J54" s="13">
        <f t="shared" si="0"/>
        <v>0.011377314814814798</v>
      </c>
      <c r="K54" s="13">
        <v>0.16413194444444446</v>
      </c>
      <c r="L54" s="13">
        <f>K54-I54</f>
        <v>0.011319444444444465</v>
      </c>
      <c r="M54" s="17"/>
      <c r="N54" s="16"/>
      <c r="O54" s="13">
        <f>SUM(H54+J54+L54)</f>
        <v>0.03343750000000001</v>
      </c>
      <c r="P54" s="17"/>
      <c r="Q54" s="13">
        <v>0.01074074074074074</v>
      </c>
      <c r="R54" s="13">
        <f>SUM(O54/7.5)</f>
        <v>0.004458333333333334</v>
      </c>
      <c r="S54" s="9">
        <v>4</v>
      </c>
      <c r="T54" s="18"/>
    </row>
    <row r="55" spans="1:20" ht="12.75">
      <c r="A55" s="7" t="s">
        <v>32</v>
      </c>
      <c r="B55" s="8" t="s">
        <v>16</v>
      </c>
      <c r="C55" s="9" t="s">
        <v>135</v>
      </c>
      <c r="D55" s="23" t="s">
        <v>136</v>
      </c>
      <c r="E55" s="11" t="s">
        <v>89</v>
      </c>
      <c r="F55" s="13">
        <v>0.1751736111111111</v>
      </c>
      <c r="G55" s="13"/>
      <c r="H55" s="13">
        <f>F55-K54</f>
        <v>0.011041666666666644</v>
      </c>
      <c r="I55" s="13">
        <v>0.1867824074074074</v>
      </c>
      <c r="J55" s="13">
        <f t="shared" si="0"/>
        <v>0.011608796296296298</v>
      </c>
      <c r="K55" s="17"/>
      <c r="L55" s="17"/>
      <c r="M55" s="17"/>
      <c r="N55" s="17"/>
      <c r="O55" s="13">
        <f>SUM(H55+J55)</f>
        <v>0.02265046296296294</v>
      </c>
      <c r="P55" s="13">
        <f>SUM(O50:O55)</f>
        <v>0.1867824074074074</v>
      </c>
      <c r="Q55" s="13">
        <v>0.011041666666666667</v>
      </c>
      <c r="R55" s="13">
        <f>SUM(O55/5)</f>
        <v>0.004530092592592588</v>
      </c>
      <c r="S55" s="9">
        <v>4</v>
      </c>
      <c r="T55" s="18"/>
    </row>
    <row r="56" spans="1:23" s="6" customFormat="1" ht="12.75">
      <c r="A56" s="7" t="s">
        <v>15</v>
      </c>
      <c r="B56" s="20" t="s">
        <v>137</v>
      </c>
      <c r="C56" s="30" t="s">
        <v>138</v>
      </c>
      <c r="D56" s="10" t="s">
        <v>139</v>
      </c>
      <c r="E56" s="21" t="s">
        <v>89</v>
      </c>
      <c r="F56" s="13">
        <v>0.009571759259259259</v>
      </c>
      <c r="G56" s="13"/>
      <c r="H56" s="13">
        <f>F56</f>
        <v>0.009571759259259259</v>
      </c>
      <c r="I56" s="13">
        <v>0.02091435185185185</v>
      </c>
      <c r="J56" s="13">
        <f t="shared" si="0"/>
        <v>0.011342592592592592</v>
      </c>
      <c r="K56" s="13">
        <v>0.03196759259259259</v>
      </c>
      <c r="L56" s="13">
        <f>K56-I56</f>
        <v>0.011053240740740738</v>
      </c>
      <c r="M56" s="17"/>
      <c r="N56" s="16"/>
      <c r="O56" s="13">
        <f>SUM(H56+J56+L56)</f>
        <v>0.03196759259259259</v>
      </c>
      <c r="P56" s="17"/>
      <c r="Q56" s="13">
        <v>0.01105324074074074</v>
      </c>
      <c r="R56" s="13">
        <f>SUM(O56/7.195)</f>
        <v>0.004443028852340874</v>
      </c>
      <c r="S56" s="9">
        <v>5</v>
      </c>
      <c r="T56" s="18"/>
      <c r="U56" s="18"/>
      <c r="V56" s="18"/>
      <c r="W56" s="18"/>
    </row>
    <row r="57" spans="1:20" ht="12.75">
      <c r="A57" s="7" t="s">
        <v>20</v>
      </c>
      <c r="B57" s="20" t="s">
        <v>137</v>
      </c>
      <c r="C57" s="30" t="s">
        <v>140</v>
      </c>
      <c r="D57" s="10" t="s">
        <v>141</v>
      </c>
      <c r="E57" s="21" t="s">
        <v>89</v>
      </c>
      <c r="F57" s="13">
        <v>0.04439814814814815</v>
      </c>
      <c r="G57" s="13"/>
      <c r="H57" s="13">
        <f>F57-K56</f>
        <v>0.012430555555555563</v>
      </c>
      <c r="I57" s="13">
        <v>0.05733796296296296</v>
      </c>
      <c r="J57" s="13">
        <f t="shared" si="0"/>
        <v>0.012939814814814807</v>
      </c>
      <c r="K57" s="16"/>
      <c r="L57" s="17"/>
      <c r="M57" s="17"/>
      <c r="N57" s="17"/>
      <c r="O57" s="13">
        <f>SUM(H57+J57)</f>
        <v>0.02537037037037037</v>
      </c>
      <c r="P57" s="17"/>
      <c r="Q57" s="13">
        <v>0.012430555555555554</v>
      </c>
      <c r="R57" s="13">
        <f>SUM(O57/5)</f>
        <v>0.005074074074074074</v>
      </c>
      <c r="S57" s="9">
        <v>5</v>
      </c>
      <c r="T57" s="18"/>
    </row>
    <row r="58" spans="1:23" ht="12.75">
      <c r="A58" s="7" t="s">
        <v>23</v>
      </c>
      <c r="B58" s="20" t="s">
        <v>137</v>
      </c>
      <c r="C58" s="30" t="s">
        <v>142</v>
      </c>
      <c r="D58" s="23" t="s">
        <v>143</v>
      </c>
      <c r="E58" s="21" t="s">
        <v>89</v>
      </c>
      <c r="F58" s="13">
        <v>0.0677662037037037</v>
      </c>
      <c r="G58" s="13"/>
      <c r="H58" s="13">
        <f>F58-I57</f>
        <v>0.010428240740740745</v>
      </c>
      <c r="I58" s="13">
        <v>0.07877314814814815</v>
      </c>
      <c r="J58" s="13">
        <f t="shared" si="0"/>
        <v>0.011006944444444444</v>
      </c>
      <c r="K58" s="13">
        <v>0.08956018518518517</v>
      </c>
      <c r="L58" s="13">
        <f>K58-I58</f>
        <v>0.010787037037037026</v>
      </c>
      <c r="M58" s="17"/>
      <c r="N58" s="16"/>
      <c r="O58" s="13">
        <f>SUM(H58+J58+L58)</f>
        <v>0.032222222222222215</v>
      </c>
      <c r="P58" s="17"/>
      <c r="Q58" s="13">
        <v>0.01042824074074074</v>
      </c>
      <c r="R58" s="13">
        <f>SUM(O58/7.5)</f>
        <v>0.0042962962962962955</v>
      </c>
      <c r="S58" s="9">
        <v>5</v>
      </c>
      <c r="T58" s="28"/>
      <c r="U58" s="28"/>
      <c r="V58" s="28"/>
      <c r="W58" s="25"/>
    </row>
    <row r="59" spans="1:20" ht="12.75">
      <c r="A59" s="7" t="s">
        <v>26</v>
      </c>
      <c r="B59" s="20" t="s">
        <v>137</v>
      </c>
      <c r="C59" s="30" t="s">
        <v>144</v>
      </c>
      <c r="D59" s="10" t="s">
        <v>145</v>
      </c>
      <c r="E59" s="21" t="s">
        <v>89</v>
      </c>
      <c r="F59" s="13">
        <v>0.10046296296296296</v>
      </c>
      <c r="G59" s="13"/>
      <c r="H59" s="13">
        <f>F59-K58</f>
        <v>0.010902777777777789</v>
      </c>
      <c r="I59" s="13">
        <v>0.11144675925925925</v>
      </c>
      <c r="J59" s="13">
        <f t="shared" si="0"/>
        <v>0.010983796296296283</v>
      </c>
      <c r="K59" s="13">
        <v>0.12243055555555556</v>
      </c>
      <c r="L59" s="13">
        <f>K59-I59</f>
        <v>0.010983796296296311</v>
      </c>
      <c r="M59" s="13">
        <v>0.13319444444444445</v>
      </c>
      <c r="N59" s="13">
        <f>M59-K59</f>
        <v>0.010763888888888892</v>
      </c>
      <c r="O59" s="13">
        <f>SUM(H59+J59+L59+N59)</f>
        <v>0.043634259259259275</v>
      </c>
      <c r="P59" s="17"/>
      <c r="Q59" s="13">
        <v>0.01076388888888889</v>
      </c>
      <c r="R59" s="13">
        <f>SUM(O59/10)</f>
        <v>0.004363425925925928</v>
      </c>
      <c r="S59" s="9">
        <v>5</v>
      </c>
      <c r="T59" s="18"/>
    </row>
    <row r="60" spans="1:20" ht="12.75">
      <c r="A60" s="7" t="s">
        <v>29</v>
      </c>
      <c r="B60" s="20" t="s">
        <v>137</v>
      </c>
      <c r="C60" s="30" t="s">
        <v>146</v>
      </c>
      <c r="D60" s="23" t="s">
        <v>147</v>
      </c>
      <c r="E60" s="21" t="s">
        <v>89</v>
      </c>
      <c r="F60" s="13">
        <v>0.14369212962962963</v>
      </c>
      <c r="G60" s="13"/>
      <c r="H60" s="13">
        <f>F60-M59</f>
        <v>0.01049768518518518</v>
      </c>
      <c r="I60" s="13">
        <v>0.1545138888888889</v>
      </c>
      <c r="J60" s="13">
        <f aca="true" t="shared" si="1" ref="J60:J91">I60-F60</f>
        <v>0.010821759259259267</v>
      </c>
      <c r="K60" s="13">
        <v>0.16495370370370369</v>
      </c>
      <c r="L60" s="13">
        <f>K60-I60</f>
        <v>0.01043981481481479</v>
      </c>
      <c r="M60" s="17"/>
      <c r="N60" s="16"/>
      <c r="O60" s="13">
        <f>SUM(H60+J60+L60)</f>
        <v>0.03175925925925924</v>
      </c>
      <c r="P60" s="17"/>
      <c r="Q60" s="13">
        <v>0.010439814814814813</v>
      </c>
      <c r="R60" s="13">
        <f>SUM(O60/7.5)</f>
        <v>0.004234567901234565</v>
      </c>
      <c r="S60" s="9">
        <v>5</v>
      </c>
      <c r="T60" s="18"/>
    </row>
    <row r="61" spans="1:23" ht="12.75">
      <c r="A61" s="7" t="s">
        <v>32</v>
      </c>
      <c r="B61" s="20" t="s">
        <v>137</v>
      </c>
      <c r="C61" s="30" t="s">
        <v>148</v>
      </c>
      <c r="D61" s="24" t="s">
        <v>149</v>
      </c>
      <c r="E61" s="21" t="s">
        <v>89</v>
      </c>
      <c r="F61" s="13">
        <v>0.17662037037037037</v>
      </c>
      <c r="G61" s="13"/>
      <c r="H61" s="13">
        <f>F61-K60</f>
        <v>0.011666666666666686</v>
      </c>
      <c r="I61" s="13">
        <v>0.1887037037037037</v>
      </c>
      <c r="J61" s="13">
        <f t="shared" si="1"/>
        <v>0.012083333333333335</v>
      </c>
      <c r="K61" s="17"/>
      <c r="L61" s="17"/>
      <c r="M61" s="17"/>
      <c r="N61" s="17"/>
      <c r="O61" s="13">
        <f>SUM(H61+J61)</f>
        <v>0.02375000000000002</v>
      </c>
      <c r="P61" s="13">
        <f>SUM(O56:O61)</f>
        <v>0.1887037037037037</v>
      </c>
      <c r="Q61" s="13">
        <v>0.011666666666666667</v>
      </c>
      <c r="R61" s="13">
        <f>SUM(O61/5)</f>
        <v>0.004750000000000004</v>
      </c>
      <c r="S61" s="9">
        <v>5</v>
      </c>
      <c r="T61" s="25"/>
      <c r="U61" s="25"/>
      <c r="V61" s="25"/>
      <c r="W61" s="25"/>
    </row>
    <row r="62" spans="1:20" ht="12.75">
      <c r="A62" s="7" t="s">
        <v>15</v>
      </c>
      <c r="B62" s="51" t="s">
        <v>150</v>
      </c>
      <c r="C62" s="9" t="s">
        <v>151</v>
      </c>
      <c r="D62" s="24" t="s">
        <v>152</v>
      </c>
      <c r="E62" s="52" t="s">
        <v>89</v>
      </c>
      <c r="F62" s="13">
        <v>0.010520833333333333</v>
      </c>
      <c r="G62" s="13"/>
      <c r="H62" s="13">
        <f>F62</f>
        <v>0.010520833333333333</v>
      </c>
      <c r="I62" s="13">
        <v>0.022662037037037036</v>
      </c>
      <c r="J62" s="13">
        <f t="shared" si="1"/>
        <v>0.012141203703703703</v>
      </c>
      <c r="K62" s="13">
        <v>0.03466435185185185</v>
      </c>
      <c r="L62" s="13">
        <f>K62-I62</f>
        <v>0.012002314814814813</v>
      </c>
      <c r="M62" s="17"/>
      <c r="N62" s="16"/>
      <c r="O62" s="13">
        <f>SUM(H62+J62+L62)</f>
        <v>0.03466435185185185</v>
      </c>
      <c r="P62" s="17"/>
      <c r="Q62" s="13">
        <v>0.012002314814814815</v>
      </c>
      <c r="R62" s="13">
        <f>SUM(O62/7.195)</f>
        <v>0.004817839034308804</v>
      </c>
      <c r="S62" s="9">
        <v>6</v>
      </c>
      <c r="T62" s="18"/>
    </row>
    <row r="63" spans="1:20" ht="12.75">
      <c r="A63" s="7" t="s">
        <v>20</v>
      </c>
      <c r="B63" s="51" t="s">
        <v>150</v>
      </c>
      <c r="C63" s="9" t="s">
        <v>153</v>
      </c>
      <c r="D63" s="24" t="s">
        <v>154</v>
      </c>
      <c r="E63" s="52" t="s">
        <v>89</v>
      </c>
      <c r="F63" s="13">
        <v>0.045787037037037036</v>
      </c>
      <c r="G63" s="13"/>
      <c r="H63" s="13">
        <f>F63-K62</f>
        <v>0.011122685185185187</v>
      </c>
      <c r="I63" s="13">
        <v>0.05701388888888889</v>
      </c>
      <c r="J63" s="13">
        <f t="shared" si="1"/>
        <v>0.011226851851851856</v>
      </c>
      <c r="K63" s="16"/>
      <c r="L63" s="17"/>
      <c r="M63" s="17"/>
      <c r="N63" s="17"/>
      <c r="O63" s="13">
        <f>SUM(H63+J63)</f>
        <v>0.022349537037037043</v>
      </c>
      <c r="P63" s="17"/>
      <c r="Q63" s="13">
        <v>0.011122685185185185</v>
      </c>
      <c r="R63" s="13">
        <f>SUM(O63/5)</f>
        <v>0.0044699074074074086</v>
      </c>
      <c r="S63" s="9">
        <v>6</v>
      </c>
      <c r="T63" s="18"/>
    </row>
    <row r="64" spans="1:23" ht="12.75">
      <c r="A64" s="7" t="s">
        <v>23</v>
      </c>
      <c r="B64" s="51" t="s">
        <v>150</v>
      </c>
      <c r="C64" s="9" t="s">
        <v>155</v>
      </c>
      <c r="D64" s="50" t="s">
        <v>156</v>
      </c>
      <c r="E64" s="52" t="s">
        <v>89</v>
      </c>
      <c r="F64" s="13">
        <v>0.06799768518518519</v>
      </c>
      <c r="G64" s="13"/>
      <c r="H64" s="13">
        <f>F64-I63</f>
        <v>0.010983796296296297</v>
      </c>
      <c r="I64" s="13">
        <v>0.07922453703703704</v>
      </c>
      <c r="J64" s="13">
        <f t="shared" si="1"/>
        <v>0.011226851851851849</v>
      </c>
      <c r="K64" s="13">
        <v>0.09060185185185186</v>
      </c>
      <c r="L64" s="13">
        <f>K64-I64</f>
        <v>0.011377314814814826</v>
      </c>
      <c r="M64" s="17"/>
      <c r="N64" s="16"/>
      <c r="O64" s="13">
        <f>SUM(H64+J64+L64)</f>
        <v>0.03358796296296297</v>
      </c>
      <c r="P64" s="17"/>
      <c r="Q64" s="13">
        <v>0.010983796296296297</v>
      </c>
      <c r="R64" s="13">
        <f>SUM(O64/7.5)</f>
        <v>0.004478395061728396</v>
      </c>
      <c r="S64" s="9">
        <v>6</v>
      </c>
      <c r="T64" s="28"/>
      <c r="U64" s="28"/>
      <c r="V64" s="28"/>
      <c r="W64" s="25"/>
    </row>
    <row r="65" spans="1:20" ht="12.75">
      <c r="A65" s="7" t="s">
        <v>26</v>
      </c>
      <c r="B65" s="51" t="s">
        <v>150</v>
      </c>
      <c r="C65" s="9" t="s">
        <v>157</v>
      </c>
      <c r="D65" s="24" t="s">
        <v>158</v>
      </c>
      <c r="E65" s="52" t="s">
        <v>89</v>
      </c>
      <c r="F65" s="13">
        <v>0.10177083333333332</v>
      </c>
      <c r="G65" s="13"/>
      <c r="H65" s="13">
        <f>F65-K64</f>
        <v>0.01116898148148146</v>
      </c>
      <c r="I65" s="13">
        <v>0.11328703703703703</v>
      </c>
      <c r="J65" s="13">
        <f t="shared" si="1"/>
        <v>0.011516203703703709</v>
      </c>
      <c r="K65" s="13">
        <v>0.12466435185185186</v>
      </c>
      <c r="L65" s="13">
        <f>K65-I65</f>
        <v>0.011377314814814826</v>
      </c>
      <c r="M65" s="13">
        <v>0.13645833333333332</v>
      </c>
      <c r="N65" s="13">
        <f>M65-K65</f>
        <v>0.01179398148148146</v>
      </c>
      <c r="O65" s="13">
        <f>SUM(H65+J65+L65+N65)</f>
        <v>0.045856481481481456</v>
      </c>
      <c r="P65" s="17"/>
      <c r="Q65" s="13">
        <v>0.011168981481481481</v>
      </c>
      <c r="R65" s="13">
        <f>SUM(O65/10)</f>
        <v>0.004585648148148146</v>
      </c>
      <c r="S65" s="9">
        <v>6</v>
      </c>
      <c r="T65" s="18"/>
    </row>
    <row r="66" spans="1:20" ht="12.75">
      <c r="A66" s="7" t="s">
        <v>29</v>
      </c>
      <c r="B66" s="51" t="s">
        <v>150</v>
      </c>
      <c r="C66" s="9" t="s">
        <v>159</v>
      </c>
      <c r="D66" s="26" t="s">
        <v>160</v>
      </c>
      <c r="E66" s="52" t="s">
        <v>89</v>
      </c>
      <c r="F66" s="13">
        <v>0.14896990740740743</v>
      </c>
      <c r="G66" s="13"/>
      <c r="H66" s="13">
        <f>F66-M65</f>
        <v>0.012511574074074105</v>
      </c>
      <c r="I66" s="13">
        <v>0.16118055555555555</v>
      </c>
      <c r="J66" s="13">
        <f t="shared" si="1"/>
        <v>0.012210648148148123</v>
      </c>
      <c r="K66" s="13">
        <v>0.17346064814814813</v>
      </c>
      <c r="L66" s="13">
        <f>K66-I66</f>
        <v>0.012280092592592579</v>
      </c>
      <c r="M66" s="17"/>
      <c r="N66" s="16"/>
      <c r="O66" s="13">
        <f>SUM(H66+J66+L66)</f>
        <v>0.03700231481481481</v>
      </c>
      <c r="P66" s="17"/>
      <c r="Q66" s="13">
        <v>0.012210648148148146</v>
      </c>
      <c r="R66" s="13">
        <f>SUM(O66/7.5)</f>
        <v>0.004933641975308641</v>
      </c>
      <c r="S66" s="9">
        <v>6</v>
      </c>
      <c r="T66" s="18"/>
    </row>
    <row r="67" spans="1:20" ht="12.75">
      <c r="A67" s="7" t="s">
        <v>32</v>
      </c>
      <c r="B67" s="51" t="s">
        <v>150</v>
      </c>
      <c r="C67" s="9" t="s">
        <v>161</v>
      </c>
      <c r="D67" s="10" t="s">
        <v>162</v>
      </c>
      <c r="E67" s="52" t="s">
        <v>89</v>
      </c>
      <c r="F67" s="13">
        <v>0.18596064814814817</v>
      </c>
      <c r="G67" s="13"/>
      <c r="H67" s="13">
        <f>F67-K66</f>
        <v>0.012500000000000039</v>
      </c>
      <c r="I67" s="13">
        <v>0.19907407407407407</v>
      </c>
      <c r="J67" s="13">
        <f t="shared" si="1"/>
        <v>0.013113425925925903</v>
      </c>
      <c r="K67" s="17"/>
      <c r="L67" s="17"/>
      <c r="M67" s="17"/>
      <c r="N67" s="17"/>
      <c r="O67" s="13">
        <f>SUM(H67+J67)</f>
        <v>0.025613425925925942</v>
      </c>
      <c r="P67" s="13">
        <f>SUM(O62:O67)</f>
        <v>0.19907407407407407</v>
      </c>
      <c r="Q67" s="13">
        <v>0.0125</v>
      </c>
      <c r="R67" s="13">
        <f>SUM(O67/5)</f>
        <v>0.0051226851851851885</v>
      </c>
      <c r="S67" s="9">
        <v>6</v>
      </c>
      <c r="T67" s="18"/>
    </row>
    <row r="68" spans="1:20" ht="12.75">
      <c r="A68" s="7" t="s">
        <v>15</v>
      </c>
      <c r="B68" s="31" t="s">
        <v>163</v>
      </c>
      <c r="C68" s="9" t="s">
        <v>164</v>
      </c>
      <c r="D68" s="32" t="s">
        <v>165</v>
      </c>
      <c r="E68" s="21" t="s">
        <v>89</v>
      </c>
      <c r="F68" s="13">
        <v>0.01045138888888889</v>
      </c>
      <c r="G68" s="13"/>
      <c r="H68" s="13">
        <f>F68</f>
        <v>0.01045138888888889</v>
      </c>
      <c r="I68" s="13">
        <v>0.02287037037037037</v>
      </c>
      <c r="J68" s="13">
        <f t="shared" si="1"/>
        <v>0.01241898148148148</v>
      </c>
      <c r="K68" s="13">
        <v>0.03521990740740741</v>
      </c>
      <c r="L68" s="13">
        <f>K68-I68</f>
        <v>0.012349537037037037</v>
      </c>
      <c r="M68" s="17"/>
      <c r="N68" s="16"/>
      <c r="O68" s="13">
        <f>SUM(H68+J68+L68)</f>
        <v>0.03521990740740741</v>
      </c>
      <c r="P68" s="17"/>
      <c r="Q68" s="13">
        <v>0.012349537037037039</v>
      </c>
      <c r="R68" s="13">
        <f>SUM(O68/7.195)</f>
        <v>0.00489505314904898</v>
      </c>
      <c r="S68" s="9">
        <v>7</v>
      </c>
      <c r="T68" s="18"/>
    </row>
    <row r="69" spans="1:20" ht="12.75">
      <c r="A69" s="7" t="s">
        <v>20</v>
      </c>
      <c r="B69" s="31" t="s">
        <v>163</v>
      </c>
      <c r="C69" s="9" t="s">
        <v>166</v>
      </c>
      <c r="D69" s="32" t="s">
        <v>167</v>
      </c>
      <c r="E69" s="21" t="s">
        <v>89</v>
      </c>
      <c r="F69" s="13">
        <v>0.0478125</v>
      </c>
      <c r="G69" s="13"/>
      <c r="H69" s="13">
        <f>F69-K68</f>
        <v>0.012592592592592593</v>
      </c>
      <c r="I69" s="13">
        <v>0.060717592592592594</v>
      </c>
      <c r="J69" s="13">
        <f t="shared" si="1"/>
        <v>0.012905092592592593</v>
      </c>
      <c r="K69" s="16"/>
      <c r="L69" s="17"/>
      <c r="M69" s="17"/>
      <c r="N69" s="17"/>
      <c r="O69" s="13">
        <f>SUM(H69+J69)</f>
        <v>0.025497685185185186</v>
      </c>
      <c r="P69" s="17"/>
      <c r="Q69" s="13">
        <v>0.012592592592592593</v>
      </c>
      <c r="R69" s="13">
        <f>SUM(O69/5)</f>
        <v>0.005099537037037037</v>
      </c>
      <c r="S69" s="9">
        <v>7</v>
      </c>
      <c r="T69" s="18"/>
    </row>
    <row r="70" spans="1:20" ht="12.75">
      <c r="A70" s="7" t="s">
        <v>23</v>
      </c>
      <c r="B70" s="31" t="s">
        <v>163</v>
      </c>
      <c r="C70" s="9" t="s">
        <v>168</v>
      </c>
      <c r="D70" s="32" t="s">
        <v>169</v>
      </c>
      <c r="E70" s="21" t="s">
        <v>89</v>
      </c>
      <c r="F70" s="13">
        <v>0.07309027777777778</v>
      </c>
      <c r="G70" s="13"/>
      <c r="H70" s="13">
        <f>F70-I69</f>
        <v>0.012372685185185188</v>
      </c>
      <c r="I70" s="13">
        <v>0.08548611111111111</v>
      </c>
      <c r="J70" s="13">
        <f t="shared" si="1"/>
        <v>0.012395833333333328</v>
      </c>
      <c r="K70" s="13">
        <v>0.09789351851851852</v>
      </c>
      <c r="L70" s="13">
        <f>K70-I70</f>
        <v>0.012407407407407409</v>
      </c>
      <c r="M70" s="17"/>
      <c r="N70" s="16"/>
      <c r="O70" s="13">
        <f>SUM(H70+J70+L70)</f>
        <v>0.037175925925925925</v>
      </c>
      <c r="P70" s="17"/>
      <c r="Q70" s="13">
        <v>0.012372685185185186</v>
      </c>
      <c r="R70" s="13">
        <f>SUM(O70/7.5)</f>
        <v>0.00495679012345679</v>
      </c>
      <c r="S70" s="9">
        <v>7</v>
      </c>
      <c r="T70" s="18"/>
    </row>
    <row r="71" spans="1:20" ht="12.75">
      <c r="A71" s="7" t="s">
        <v>26</v>
      </c>
      <c r="B71" s="31" t="s">
        <v>163</v>
      </c>
      <c r="C71" s="9" t="s">
        <v>170</v>
      </c>
      <c r="D71" s="23" t="s">
        <v>171</v>
      </c>
      <c r="E71" s="21" t="s">
        <v>89</v>
      </c>
      <c r="F71" s="13">
        <v>0.1100462962962963</v>
      </c>
      <c r="G71" s="13"/>
      <c r="H71" s="13">
        <f>F71-K70</f>
        <v>0.012152777777777776</v>
      </c>
      <c r="I71" s="13">
        <v>0.12232638888888887</v>
      </c>
      <c r="J71" s="13">
        <f t="shared" si="1"/>
        <v>0.012280092592592579</v>
      </c>
      <c r="K71" s="13">
        <v>0.1338888888888889</v>
      </c>
      <c r="L71" s="13">
        <f>K71-I71</f>
        <v>0.011562500000000017</v>
      </c>
      <c r="M71" s="13">
        <v>0.14574074074074075</v>
      </c>
      <c r="N71" s="13">
        <f>M71-K71</f>
        <v>0.011851851851851863</v>
      </c>
      <c r="O71" s="13">
        <f>SUM(H71+J71+L71+N71)</f>
        <v>0.047847222222222235</v>
      </c>
      <c r="P71" s="17"/>
      <c r="Q71" s="13">
        <v>0.0115625</v>
      </c>
      <c r="R71" s="13">
        <f>SUM(O71/10)</f>
        <v>0.004784722222222223</v>
      </c>
      <c r="S71" s="9">
        <v>7</v>
      </c>
      <c r="T71" s="18"/>
    </row>
    <row r="72" spans="1:23" ht="12.75">
      <c r="A72" s="7" t="s">
        <v>29</v>
      </c>
      <c r="B72" s="31" t="s">
        <v>163</v>
      </c>
      <c r="C72" s="9" t="s">
        <v>172</v>
      </c>
      <c r="D72" s="23" t="s">
        <v>422</v>
      </c>
      <c r="E72" s="21" t="s">
        <v>89</v>
      </c>
      <c r="F72" s="13">
        <v>0.15792824074074074</v>
      </c>
      <c r="G72" s="13"/>
      <c r="H72" s="13">
        <f>F72-M71</f>
        <v>0.01218749999999999</v>
      </c>
      <c r="I72" s="13">
        <v>0.17027777777777778</v>
      </c>
      <c r="J72" s="13">
        <f t="shared" si="1"/>
        <v>0.012349537037037034</v>
      </c>
      <c r="K72" s="13">
        <v>0.18273148148148147</v>
      </c>
      <c r="L72" s="13">
        <f>K72-I72</f>
        <v>0.012453703703703689</v>
      </c>
      <c r="M72" s="17"/>
      <c r="N72" s="16"/>
      <c r="O72" s="13">
        <f>SUM(H72+J72+L72)</f>
        <v>0.03699074074074071</v>
      </c>
      <c r="P72" s="17"/>
      <c r="Q72" s="13">
        <v>0.0121875</v>
      </c>
      <c r="R72" s="13">
        <f>SUM(O72/7.5)</f>
        <v>0.004932098765432095</v>
      </c>
      <c r="S72" s="9">
        <v>7</v>
      </c>
      <c r="T72" s="25"/>
      <c r="U72" s="25"/>
      <c r="V72" s="25"/>
      <c r="W72" s="25"/>
    </row>
    <row r="73" spans="1:20" ht="12.75">
      <c r="A73" s="7" t="s">
        <v>32</v>
      </c>
      <c r="B73" s="31" t="s">
        <v>163</v>
      </c>
      <c r="C73" s="9" t="s">
        <v>173</v>
      </c>
      <c r="D73" s="24" t="s">
        <v>174</v>
      </c>
      <c r="E73" s="21" t="s">
        <v>89</v>
      </c>
      <c r="F73" s="13">
        <v>0.19447916666666668</v>
      </c>
      <c r="G73" s="13"/>
      <c r="H73" s="13">
        <f>F73-K72</f>
        <v>0.011747685185185208</v>
      </c>
      <c r="I73" s="13">
        <v>0.2063773148148148</v>
      </c>
      <c r="J73" s="13">
        <f t="shared" si="1"/>
        <v>0.01189814814814813</v>
      </c>
      <c r="K73" s="17"/>
      <c r="L73" s="17"/>
      <c r="M73" s="17"/>
      <c r="N73" s="17"/>
      <c r="O73" s="13">
        <f>SUM(H73+J73)</f>
        <v>0.023645833333333338</v>
      </c>
      <c r="P73" s="13">
        <f>SUM(O68:O73)</f>
        <v>0.2063773148148148</v>
      </c>
      <c r="Q73" s="13">
        <v>0.011747685185185186</v>
      </c>
      <c r="R73" s="13">
        <f>SUM(O73/5)</f>
        <v>0.004729166666666668</v>
      </c>
      <c r="S73" s="9">
        <v>7</v>
      </c>
      <c r="T73" s="18"/>
    </row>
    <row r="74" spans="1:20" ht="12.75">
      <c r="A74" s="7" t="s">
        <v>15</v>
      </c>
      <c r="B74" s="35" t="s">
        <v>175</v>
      </c>
      <c r="C74" s="9" t="s">
        <v>176</v>
      </c>
      <c r="D74" s="33" t="s">
        <v>177</v>
      </c>
      <c r="E74" s="22" t="s">
        <v>89</v>
      </c>
      <c r="F74" s="13">
        <v>0.010972222222222223</v>
      </c>
      <c r="G74" s="13"/>
      <c r="H74" s="13">
        <f>F74</f>
        <v>0.010972222222222223</v>
      </c>
      <c r="I74" s="13">
        <v>0.02396990740740741</v>
      </c>
      <c r="J74" s="13">
        <f t="shared" si="1"/>
        <v>0.012997685185185185</v>
      </c>
      <c r="K74" s="13">
        <v>0.03679398148148148</v>
      </c>
      <c r="L74" s="13">
        <f>K74-I74</f>
        <v>0.012824074074074075</v>
      </c>
      <c r="M74" s="17"/>
      <c r="N74" s="16"/>
      <c r="O74" s="13">
        <f>SUM(H74+J74+L74)</f>
        <v>0.03679398148148148</v>
      </c>
      <c r="P74" s="17"/>
      <c r="Q74" s="13">
        <v>0.012824074074074073</v>
      </c>
      <c r="R74" s="13">
        <f>SUM(O74/7.195)</f>
        <v>0.005113826474146141</v>
      </c>
      <c r="S74" s="9">
        <v>8</v>
      </c>
      <c r="T74" s="18"/>
    </row>
    <row r="75" spans="1:20" ht="12.75">
      <c r="A75" s="7" t="s">
        <v>20</v>
      </c>
      <c r="B75" s="35" t="s">
        <v>175</v>
      </c>
      <c r="C75" s="9" t="s">
        <v>178</v>
      </c>
      <c r="D75" s="33" t="s">
        <v>179</v>
      </c>
      <c r="E75" s="22" t="s">
        <v>89</v>
      </c>
      <c r="F75" s="13">
        <v>0.050219907407407414</v>
      </c>
      <c r="G75" s="13"/>
      <c r="H75" s="13">
        <f>F75-K74</f>
        <v>0.013425925925925931</v>
      </c>
      <c r="I75" s="13">
        <v>0.0637037037037037</v>
      </c>
      <c r="J75" s="13">
        <f t="shared" si="1"/>
        <v>0.013483796296296292</v>
      </c>
      <c r="K75" s="16"/>
      <c r="L75" s="17"/>
      <c r="M75" s="17"/>
      <c r="N75" s="17"/>
      <c r="O75" s="13">
        <f>SUM(H75+J75)</f>
        <v>0.026909722222222224</v>
      </c>
      <c r="P75" s="17"/>
      <c r="Q75" s="13">
        <v>0.013425925925925924</v>
      </c>
      <c r="R75" s="13">
        <f>SUM(O75/5)</f>
        <v>0.005381944444444444</v>
      </c>
      <c r="S75" s="9">
        <v>8</v>
      </c>
      <c r="T75" s="18"/>
    </row>
    <row r="76" spans="1:23" ht="12.75">
      <c r="A76" s="7" t="s">
        <v>23</v>
      </c>
      <c r="B76" s="35" t="s">
        <v>175</v>
      </c>
      <c r="C76" s="9" t="s">
        <v>180</v>
      </c>
      <c r="D76" s="33" t="s">
        <v>181</v>
      </c>
      <c r="E76" s="22" t="s">
        <v>89</v>
      </c>
      <c r="F76" s="13">
        <v>0.07586805555555555</v>
      </c>
      <c r="G76" s="13"/>
      <c r="H76" s="13">
        <f>F76-I75</f>
        <v>0.012164351851851843</v>
      </c>
      <c r="I76" s="13">
        <v>0.08797453703703705</v>
      </c>
      <c r="J76" s="13">
        <f t="shared" si="1"/>
        <v>0.012106481481481496</v>
      </c>
      <c r="K76" s="13">
        <v>0.09988425925925926</v>
      </c>
      <c r="L76" s="13">
        <f>K76-I76</f>
        <v>0.01190972222222221</v>
      </c>
      <c r="M76" s="17"/>
      <c r="N76" s="16"/>
      <c r="O76" s="13">
        <f>SUM(H76+J76+L76)</f>
        <v>0.03618055555555555</v>
      </c>
      <c r="P76" s="17"/>
      <c r="Q76" s="13">
        <v>0.011909722222222223</v>
      </c>
      <c r="R76" s="13">
        <f>SUM(O76/7.5)</f>
        <v>0.0048240740740740735</v>
      </c>
      <c r="S76" s="9">
        <v>8</v>
      </c>
      <c r="T76" s="28"/>
      <c r="U76" s="28"/>
      <c r="V76" s="28"/>
      <c r="W76" s="25"/>
    </row>
    <row r="77" spans="1:20" ht="12.75">
      <c r="A77" s="7" t="s">
        <v>26</v>
      </c>
      <c r="B77" s="35" t="s">
        <v>175</v>
      </c>
      <c r="C77" s="9" t="s">
        <v>182</v>
      </c>
      <c r="D77" s="34" t="s">
        <v>183</v>
      </c>
      <c r="E77" s="22" t="s">
        <v>89</v>
      </c>
      <c r="F77" s="13">
        <v>0.11126157407407407</v>
      </c>
      <c r="G77" s="13"/>
      <c r="H77" s="13">
        <f>F77-K76</f>
        <v>0.011377314814814812</v>
      </c>
      <c r="I77" s="13">
        <v>0.12288194444444445</v>
      </c>
      <c r="J77" s="13">
        <f t="shared" si="1"/>
        <v>0.011620370370370378</v>
      </c>
      <c r="K77" s="13">
        <v>0.13444444444444445</v>
      </c>
      <c r="L77" s="13">
        <f>K77-I77</f>
        <v>0.011562500000000003</v>
      </c>
      <c r="M77" s="13">
        <v>0.14592592592592593</v>
      </c>
      <c r="N77" s="13">
        <f>M77-K77</f>
        <v>0.011481481481481481</v>
      </c>
      <c r="O77" s="13">
        <f>SUM(H77+J77+L77+N77)</f>
        <v>0.046041666666666675</v>
      </c>
      <c r="P77" s="17"/>
      <c r="Q77" s="13">
        <v>0.011377314814814814</v>
      </c>
      <c r="R77" s="13">
        <f>SUM(O77/10)</f>
        <v>0.004604166666666668</v>
      </c>
      <c r="S77" s="9">
        <v>8</v>
      </c>
      <c r="T77" s="18"/>
    </row>
    <row r="78" spans="1:20" ht="12.75">
      <c r="A78" s="7" t="s">
        <v>29</v>
      </c>
      <c r="B78" s="35" t="s">
        <v>175</v>
      </c>
      <c r="C78" s="9" t="s">
        <v>184</v>
      </c>
      <c r="D78" s="33" t="s">
        <v>185</v>
      </c>
      <c r="E78" s="22" t="s">
        <v>89</v>
      </c>
      <c r="F78" s="13">
        <v>0.15719907407407407</v>
      </c>
      <c r="G78" s="13"/>
      <c r="H78" s="13">
        <f>F78-M77</f>
        <v>0.011273148148148143</v>
      </c>
      <c r="I78" s="13">
        <v>0.16902777777777778</v>
      </c>
      <c r="J78" s="13">
        <f t="shared" si="1"/>
        <v>0.011828703703703702</v>
      </c>
      <c r="K78" s="13">
        <v>0.18097222222222223</v>
      </c>
      <c r="L78" s="13">
        <f>K78-I78</f>
        <v>0.011944444444444452</v>
      </c>
      <c r="M78" s="17"/>
      <c r="N78" s="16"/>
      <c r="O78" s="13">
        <f>SUM(H78+J78+L78)</f>
        <v>0.0350462962962963</v>
      </c>
      <c r="P78" s="17"/>
      <c r="Q78" s="13">
        <v>0.011273148148148148</v>
      </c>
      <c r="R78" s="13">
        <f>SUM(O78/7.5)</f>
        <v>0.0046728395061728396</v>
      </c>
      <c r="S78" s="9">
        <v>8</v>
      </c>
      <c r="T78" s="18"/>
    </row>
    <row r="79" spans="1:20" ht="12.75">
      <c r="A79" s="7" t="s">
        <v>32</v>
      </c>
      <c r="B79" s="35" t="s">
        <v>175</v>
      </c>
      <c r="C79" s="9" t="s">
        <v>186</v>
      </c>
      <c r="D79" s="34" t="s">
        <v>187</v>
      </c>
      <c r="E79" s="22" t="s">
        <v>89</v>
      </c>
      <c r="F79" s="13">
        <v>0.1942708333333333</v>
      </c>
      <c r="G79" s="13"/>
      <c r="H79" s="13">
        <f>F79-K78</f>
        <v>0.01329861111111108</v>
      </c>
      <c r="I79" s="13">
        <v>0.2078472222222222</v>
      </c>
      <c r="J79" s="13">
        <f t="shared" si="1"/>
        <v>0.013576388888888902</v>
      </c>
      <c r="K79" s="17"/>
      <c r="L79" s="17"/>
      <c r="M79" s="17"/>
      <c r="N79" s="17"/>
      <c r="O79" s="13">
        <f>SUM(H79+J79)</f>
        <v>0.026874999999999982</v>
      </c>
      <c r="P79" s="13">
        <f>SUM(O74:O79)</f>
        <v>0.2078472222222222</v>
      </c>
      <c r="Q79" s="13">
        <v>0.01329861111111111</v>
      </c>
      <c r="R79" s="13">
        <f>SUM(O79/5)</f>
        <v>0.005374999999999996</v>
      </c>
      <c r="S79" s="9">
        <v>8</v>
      </c>
      <c r="T79" s="18"/>
    </row>
    <row r="80" spans="1:20" ht="12.75">
      <c r="A80" s="7" t="s">
        <v>15</v>
      </c>
      <c r="B80" s="53" t="s">
        <v>188</v>
      </c>
      <c r="C80" s="6" t="s">
        <v>189</v>
      </c>
      <c r="D80" s="24" t="s">
        <v>190</v>
      </c>
      <c r="E80" s="54" t="s">
        <v>89</v>
      </c>
      <c r="F80" s="13">
        <v>0.011145833333333334</v>
      </c>
      <c r="G80" s="13"/>
      <c r="H80" s="13">
        <f>F80</f>
        <v>0.011145833333333334</v>
      </c>
      <c r="I80" s="13">
        <v>0.02394675925925926</v>
      </c>
      <c r="J80" s="13">
        <f t="shared" si="1"/>
        <v>0.012800925925925927</v>
      </c>
      <c r="K80" s="13">
        <v>0.036631944444444446</v>
      </c>
      <c r="L80" s="13">
        <f>K80-I80</f>
        <v>0.012685185185185185</v>
      </c>
      <c r="M80" s="17"/>
      <c r="N80" s="16"/>
      <c r="O80" s="13">
        <f>SUM(H80+J80+L80)</f>
        <v>0.036631944444444446</v>
      </c>
      <c r="P80" s="17"/>
      <c r="Q80" s="13">
        <v>0.012685185185185183</v>
      </c>
      <c r="R80" s="13">
        <f>SUM(O80/7.195)</f>
        <v>0.005091305690680256</v>
      </c>
      <c r="S80" s="9">
        <v>9</v>
      </c>
      <c r="T80" s="18"/>
    </row>
    <row r="81" spans="1:20" ht="12.75">
      <c r="A81" s="7" t="s">
        <v>20</v>
      </c>
      <c r="B81" s="53" t="s">
        <v>188</v>
      </c>
      <c r="C81" s="9" t="s">
        <v>191</v>
      </c>
      <c r="D81" s="50" t="s">
        <v>192</v>
      </c>
      <c r="E81" s="54" t="s">
        <v>89</v>
      </c>
      <c r="F81" s="13">
        <v>0.04921296296296296</v>
      </c>
      <c r="G81" s="13"/>
      <c r="H81" s="13">
        <f>F81-K80</f>
        <v>0.012581018518518512</v>
      </c>
      <c r="I81" s="13">
        <v>0.06177083333333333</v>
      </c>
      <c r="J81" s="13">
        <f t="shared" si="1"/>
        <v>0.012557870370370372</v>
      </c>
      <c r="K81" s="16"/>
      <c r="L81" s="17"/>
      <c r="M81" s="17"/>
      <c r="N81" s="17"/>
      <c r="O81" s="13">
        <f>SUM(H81+J81)</f>
        <v>0.025138888888888884</v>
      </c>
      <c r="P81" s="17"/>
      <c r="Q81" s="13">
        <v>0.01255787037037037</v>
      </c>
      <c r="R81" s="13">
        <f>SUM(O81/5)</f>
        <v>0.005027777777777777</v>
      </c>
      <c r="S81" s="9">
        <v>9</v>
      </c>
      <c r="T81" s="18"/>
    </row>
    <row r="82" spans="1:23" ht="12.75">
      <c r="A82" s="7" t="s">
        <v>23</v>
      </c>
      <c r="B82" s="53" t="s">
        <v>188</v>
      </c>
      <c r="C82" s="9" t="s">
        <v>193</v>
      </c>
      <c r="D82" s="24" t="s">
        <v>194</v>
      </c>
      <c r="E82" s="54" t="s">
        <v>89</v>
      </c>
      <c r="F82" s="13">
        <v>0.0742476851851852</v>
      </c>
      <c r="G82" s="13"/>
      <c r="H82" s="13">
        <f>F82-I81</f>
        <v>0.012476851851851864</v>
      </c>
      <c r="I82" s="13">
        <v>0.0876736111111111</v>
      </c>
      <c r="J82" s="13">
        <f t="shared" si="1"/>
        <v>0.01342592592592591</v>
      </c>
      <c r="K82" s="13">
        <v>0.10020833333333334</v>
      </c>
      <c r="L82" s="13">
        <f>K82-I82</f>
        <v>0.012534722222222239</v>
      </c>
      <c r="M82" s="17"/>
      <c r="N82" s="16"/>
      <c r="O82" s="13">
        <f>SUM(H82+J82+L82)</f>
        <v>0.03843750000000001</v>
      </c>
      <c r="P82" s="17"/>
      <c r="Q82" s="13">
        <v>0.01247685185185185</v>
      </c>
      <c r="R82" s="13">
        <f>SUM(O82/7.5)</f>
        <v>0.005125000000000002</v>
      </c>
      <c r="S82" s="9">
        <v>9</v>
      </c>
      <c r="T82" s="28"/>
      <c r="U82" s="28"/>
      <c r="V82" s="28"/>
      <c r="W82" s="25"/>
    </row>
    <row r="83" spans="1:20" ht="12.75">
      <c r="A83" s="7" t="s">
        <v>26</v>
      </c>
      <c r="B83" s="53" t="s">
        <v>188</v>
      </c>
      <c r="C83" s="9" t="s">
        <v>195</v>
      </c>
      <c r="D83" s="24" t="s">
        <v>196</v>
      </c>
      <c r="E83" s="54" t="s">
        <v>89</v>
      </c>
      <c r="F83" s="13">
        <v>0.11105324074074074</v>
      </c>
      <c r="G83" s="13"/>
      <c r="H83" s="13">
        <f>F83-K82</f>
        <v>0.0108449074074074</v>
      </c>
      <c r="I83" s="13">
        <v>0.12244212962962964</v>
      </c>
      <c r="J83" s="13">
        <f t="shared" si="1"/>
        <v>0.011388888888888893</v>
      </c>
      <c r="K83" s="13">
        <v>0.13405092592592593</v>
      </c>
      <c r="L83" s="13">
        <f>K83-I83</f>
        <v>0.011608796296296298</v>
      </c>
      <c r="M83" s="13">
        <v>0.14574074074074075</v>
      </c>
      <c r="N83" s="13">
        <f>M83-K83</f>
        <v>0.01168981481481482</v>
      </c>
      <c r="O83" s="13">
        <f>SUM(H83+J83+L83+N83)</f>
        <v>0.04553240740740741</v>
      </c>
      <c r="P83" s="17"/>
      <c r="Q83" s="13">
        <v>0.010844907407407407</v>
      </c>
      <c r="R83" s="13">
        <f>SUM(O83/10)</f>
        <v>0.004553240740740741</v>
      </c>
      <c r="S83" s="9">
        <v>9</v>
      </c>
      <c r="T83" s="18"/>
    </row>
    <row r="84" spans="1:20" ht="12.75">
      <c r="A84" s="7" t="s">
        <v>29</v>
      </c>
      <c r="B84" s="53" t="s">
        <v>188</v>
      </c>
      <c r="C84" s="9" t="s">
        <v>197</v>
      </c>
      <c r="D84" s="24" t="s">
        <v>198</v>
      </c>
      <c r="E84" s="54" t="s">
        <v>89</v>
      </c>
      <c r="F84" s="13">
        <v>0.1577199074074074</v>
      </c>
      <c r="G84" s="13"/>
      <c r="H84" s="13">
        <f>F84-M83</f>
        <v>0.011979166666666652</v>
      </c>
      <c r="I84" s="13">
        <v>0.17008101851851853</v>
      </c>
      <c r="J84" s="13">
        <f t="shared" si="1"/>
        <v>0.012361111111111128</v>
      </c>
      <c r="K84" s="13">
        <v>0.1825</v>
      </c>
      <c r="L84" s="13">
        <f>K84-I84</f>
        <v>0.012418981481481461</v>
      </c>
      <c r="M84" s="17"/>
      <c r="N84" s="16"/>
      <c r="O84" s="13">
        <f>SUM(H84+J84+L84)</f>
        <v>0.03675925925925924</v>
      </c>
      <c r="P84" s="17"/>
      <c r="Q84" s="13">
        <v>0.011979166666666666</v>
      </c>
      <c r="R84" s="13">
        <f>SUM(O84/7.5)</f>
        <v>0.004901234567901232</v>
      </c>
      <c r="S84" s="9">
        <v>9</v>
      </c>
      <c r="T84" s="18"/>
    </row>
    <row r="85" spans="1:20" ht="12.75">
      <c r="A85" s="7" t="s">
        <v>32</v>
      </c>
      <c r="B85" s="53" t="s">
        <v>188</v>
      </c>
      <c r="C85" s="9" t="s">
        <v>199</v>
      </c>
      <c r="D85" s="26" t="s">
        <v>200</v>
      </c>
      <c r="E85" s="54" t="s">
        <v>89</v>
      </c>
      <c r="F85" s="13">
        <v>0.196875</v>
      </c>
      <c r="G85" s="13"/>
      <c r="H85" s="13">
        <f>F85-K84</f>
        <v>0.014374999999999999</v>
      </c>
      <c r="I85" s="13">
        <v>0.2111111111111111</v>
      </c>
      <c r="J85" s="13">
        <f t="shared" si="1"/>
        <v>0.014236111111111116</v>
      </c>
      <c r="K85" s="17"/>
      <c r="L85" s="17"/>
      <c r="M85" s="17"/>
      <c r="N85" s="17"/>
      <c r="O85" s="13">
        <f>SUM(H85+J85)</f>
        <v>0.028611111111111115</v>
      </c>
      <c r="P85" s="13">
        <f>SUM(O80:O85)</f>
        <v>0.2111111111111111</v>
      </c>
      <c r="Q85" s="13">
        <v>0.01423611111111111</v>
      </c>
      <c r="R85" s="13">
        <f>SUM(O85/5)</f>
        <v>0.005722222222222223</v>
      </c>
      <c r="S85" s="9">
        <v>9</v>
      </c>
      <c r="T85" s="18"/>
    </row>
    <row r="86" spans="1:20" ht="25.5">
      <c r="A86" s="7" t="s">
        <v>15</v>
      </c>
      <c r="B86" s="60" t="s">
        <v>201</v>
      </c>
      <c r="C86" s="9" t="s">
        <v>202</v>
      </c>
      <c r="D86" s="70" t="s">
        <v>203</v>
      </c>
      <c r="E86" s="61" t="s">
        <v>89</v>
      </c>
      <c r="F86" s="13">
        <v>0.011516203703703702</v>
      </c>
      <c r="G86" s="14"/>
      <c r="H86" s="13">
        <f>F86</f>
        <v>0.011516203703703702</v>
      </c>
      <c r="I86" s="13">
        <v>0.024814814814814817</v>
      </c>
      <c r="J86" s="13">
        <f t="shared" si="1"/>
        <v>0.013298611111111115</v>
      </c>
      <c r="K86" s="13">
        <v>0.037974537037037036</v>
      </c>
      <c r="L86" s="13">
        <f>K86-I86</f>
        <v>0.013159722222222218</v>
      </c>
      <c r="M86" s="17"/>
      <c r="N86" s="16"/>
      <c r="O86" s="13">
        <f>SUM(H86+J86+L86)</f>
        <v>0.037974537037037036</v>
      </c>
      <c r="P86" s="17"/>
      <c r="Q86" s="13">
        <v>0.01315972222222222</v>
      </c>
      <c r="R86" s="13">
        <f>SUM(O86/7.195)</f>
        <v>0.005277906467969011</v>
      </c>
      <c r="S86" s="9">
        <v>10</v>
      </c>
      <c r="T86" s="18"/>
    </row>
    <row r="87" spans="1:20" ht="25.5">
      <c r="A87" s="7" t="s">
        <v>20</v>
      </c>
      <c r="B87" s="60" t="s">
        <v>201</v>
      </c>
      <c r="C87" s="9" t="s">
        <v>204</v>
      </c>
      <c r="D87" s="24" t="s">
        <v>205</v>
      </c>
      <c r="E87" s="61" t="s">
        <v>89</v>
      </c>
      <c r="F87" s="13">
        <v>0.05210648148148148</v>
      </c>
      <c r="G87" s="13"/>
      <c r="H87" s="13">
        <f>F87-K86</f>
        <v>0.014131944444444447</v>
      </c>
      <c r="I87" s="13">
        <v>0.06598379629629629</v>
      </c>
      <c r="J87" s="13">
        <f t="shared" si="1"/>
        <v>0.013877314814814808</v>
      </c>
      <c r="K87" s="16"/>
      <c r="L87" s="17"/>
      <c r="M87" s="17"/>
      <c r="N87" s="17"/>
      <c r="O87" s="13">
        <f>SUM(H87+J87)</f>
        <v>0.028009259259259255</v>
      </c>
      <c r="P87" s="17"/>
      <c r="Q87" s="13">
        <v>0.013877314814814815</v>
      </c>
      <c r="R87" s="13">
        <f>SUM(O87/5)</f>
        <v>0.005601851851851851</v>
      </c>
      <c r="S87" s="9">
        <v>10</v>
      </c>
      <c r="T87" s="18"/>
    </row>
    <row r="88" spans="1:23" ht="25.5">
      <c r="A88" s="7" t="s">
        <v>23</v>
      </c>
      <c r="B88" s="60" t="s">
        <v>201</v>
      </c>
      <c r="C88" s="9" t="s">
        <v>206</v>
      </c>
      <c r="D88" s="71" t="s">
        <v>207</v>
      </c>
      <c r="E88" s="61" t="s">
        <v>89</v>
      </c>
      <c r="F88" s="13">
        <v>0.07662037037037038</v>
      </c>
      <c r="G88" s="13"/>
      <c r="H88" s="13">
        <f>F88-I87</f>
        <v>0.01063657407407409</v>
      </c>
      <c r="I88" s="13">
        <v>0.08761574074074074</v>
      </c>
      <c r="J88" s="13">
        <f t="shared" si="1"/>
        <v>0.010995370370370364</v>
      </c>
      <c r="K88" s="13">
        <v>0.09832175925925925</v>
      </c>
      <c r="L88" s="13">
        <f>K88-I88</f>
        <v>0.010706018518518504</v>
      </c>
      <c r="M88" s="17"/>
      <c r="N88" s="16"/>
      <c r="O88" s="13">
        <f>SUM(H88+J88+L88)</f>
        <v>0.03233796296296296</v>
      </c>
      <c r="P88" s="17"/>
      <c r="Q88" s="13">
        <v>0.010636574074074074</v>
      </c>
      <c r="R88" s="13">
        <f>SUM(O88/7.5)</f>
        <v>0.004311728395061728</v>
      </c>
      <c r="S88" s="9">
        <v>10</v>
      </c>
      <c r="T88" s="28"/>
      <c r="U88" s="28"/>
      <c r="V88" s="28"/>
      <c r="W88" s="25"/>
    </row>
    <row r="89" spans="1:20" ht="25.5">
      <c r="A89" s="7" t="s">
        <v>26</v>
      </c>
      <c r="B89" s="60" t="s">
        <v>201</v>
      </c>
      <c r="C89" s="9" t="s">
        <v>208</v>
      </c>
      <c r="D89" s="24" t="s">
        <v>209</v>
      </c>
      <c r="E89" s="61" t="s">
        <v>89</v>
      </c>
      <c r="F89" s="13">
        <v>0.11125</v>
      </c>
      <c r="G89" s="13"/>
      <c r="H89" s="13">
        <f>F89-K88</f>
        <v>0.012928240740740754</v>
      </c>
      <c r="I89" s="13">
        <v>0.12510416666666666</v>
      </c>
      <c r="J89" s="13">
        <f t="shared" si="1"/>
        <v>0.013854166666666654</v>
      </c>
      <c r="K89" s="13">
        <v>0.13951388888888888</v>
      </c>
      <c r="L89" s="13">
        <f>K89-I89</f>
        <v>0.014409722222222227</v>
      </c>
      <c r="M89" s="13">
        <v>0.15322916666666667</v>
      </c>
      <c r="N89" s="13">
        <f>M89-K89</f>
        <v>0.013715277777777785</v>
      </c>
      <c r="O89" s="13">
        <f>SUM(H89+J89+L89+N89)</f>
        <v>0.05490740740740742</v>
      </c>
      <c r="P89" s="17"/>
      <c r="Q89" s="13">
        <v>0.01292824074074074</v>
      </c>
      <c r="R89" s="13">
        <f>SUM(O89/10)</f>
        <v>0.005490740740740742</v>
      </c>
      <c r="S89" s="9">
        <v>10</v>
      </c>
      <c r="T89" s="18"/>
    </row>
    <row r="90" spans="1:20" ht="25.5">
      <c r="A90" s="7" t="s">
        <v>29</v>
      </c>
      <c r="B90" s="60" t="s">
        <v>201</v>
      </c>
      <c r="C90" s="9" t="s">
        <v>210</v>
      </c>
      <c r="D90" s="36" t="s">
        <v>211</v>
      </c>
      <c r="E90" s="61" t="s">
        <v>89</v>
      </c>
      <c r="F90" s="13">
        <v>0.16601851851851854</v>
      </c>
      <c r="G90" s="13"/>
      <c r="H90" s="13">
        <f>F90-M89</f>
        <v>0.012789351851851871</v>
      </c>
      <c r="I90" s="13">
        <v>0.1788425925925926</v>
      </c>
      <c r="J90" s="13">
        <f t="shared" si="1"/>
        <v>0.012824074074074071</v>
      </c>
      <c r="K90" s="13">
        <v>0.1916898148148148</v>
      </c>
      <c r="L90" s="13">
        <f>K90-I90</f>
        <v>0.012847222222222204</v>
      </c>
      <c r="M90" s="17"/>
      <c r="N90" s="16"/>
      <c r="O90" s="13">
        <f>SUM(H90+J90+L90)</f>
        <v>0.03846064814814815</v>
      </c>
      <c r="P90" s="17"/>
      <c r="Q90" s="13">
        <v>0.012789351851851852</v>
      </c>
      <c r="R90" s="13">
        <f>SUM(O90/7.5)</f>
        <v>0.005128086419753086</v>
      </c>
      <c r="S90" s="9">
        <v>10</v>
      </c>
      <c r="T90" s="18"/>
    </row>
    <row r="91" spans="1:20" ht="25.5">
      <c r="A91" s="7" t="s">
        <v>32</v>
      </c>
      <c r="B91" s="60" t="s">
        <v>201</v>
      </c>
      <c r="C91" s="9" t="s">
        <v>212</v>
      </c>
      <c r="D91" s="24" t="s">
        <v>154</v>
      </c>
      <c r="E91" s="61" t="s">
        <v>89</v>
      </c>
      <c r="F91" s="13">
        <v>0.20353009259259258</v>
      </c>
      <c r="G91" s="13"/>
      <c r="H91" s="13">
        <f>F91-K90</f>
        <v>0.011840277777777769</v>
      </c>
      <c r="I91" s="13">
        <v>0.21537037037037035</v>
      </c>
      <c r="J91" s="13">
        <f t="shared" si="1"/>
        <v>0.011840277777777769</v>
      </c>
      <c r="K91" s="17"/>
      <c r="L91" s="17"/>
      <c r="M91" s="17"/>
      <c r="N91" s="17"/>
      <c r="O91" s="13">
        <f>SUM(H91+J91)</f>
        <v>0.023680555555555538</v>
      </c>
      <c r="P91" s="13">
        <f>SUM(O86:O91)</f>
        <v>0.21537037037037035</v>
      </c>
      <c r="Q91" s="13">
        <v>0.011840277777777778</v>
      </c>
      <c r="R91" s="13">
        <f>SUM(O91/5)</f>
        <v>0.004736111111111108</v>
      </c>
      <c r="S91" s="9">
        <v>10</v>
      </c>
      <c r="T91" s="18"/>
    </row>
    <row r="92" spans="1:20" ht="12.75">
      <c r="A92" s="7" t="s">
        <v>15</v>
      </c>
      <c r="B92" s="37" t="s">
        <v>213</v>
      </c>
      <c r="C92" s="9" t="s">
        <v>214</v>
      </c>
      <c r="D92" s="10" t="s">
        <v>215</v>
      </c>
      <c r="E92" s="21" t="s">
        <v>89</v>
      </c>
      <c r="F92" s="13">
        <v>0.011226851851851854</v>
      </c>
      <c r="G92" s="13"/>
      <c r="H92" s="13">
        <f>F92</f>
        <v>0.011226851851851854</v>
      </c>
      <c r="I92" s="13">
        <v>0.023541666666666666</v>
      </c>
      <c r="J92" s="13">
        <f aca="true" t="shared" si="2" ref="J92:J123">I92-F92</f>
        <v>0.012314814814814811</v>
      </c>
      <c r="K92" s="13">
        <v>0.03547453703703704</v>
      </c>
      <c r="L92" s="13">
        <f>K92-I92</f>
        <v>0.011932870370370375</v>
      </c>
      <c r="M92" s="17"/>
      <c r="N92" s="16"/>
      <c r="O92" s="13">
        <f>SUM(H92+J92+L92)</f>
        <v>0.03547453703703704</v>
      </c>
      <c r="P92" s="17"/>
      <c r="Q92" s="13">
        <v>0.011805555555555555</v>
      </c>
      <c r="R92" s="13">
        <f>SUM(O92/7.195)</f>
        <v>0.004930442951638227</v>
      </c>
      <c r="S92" s="9">
        <v>11</v>
      </c>
      <c r="T92" s="18"/>
    </row>
    <row r="93" spans="1:20" ht="12.75">
      <c r="A93" s="7" t="s">
        <v>20</v>
      </c>
      <c r="B93" s="37" t="s">
        <v>213</v>
      </c>
      <c r="C93" s="9" t="s">
        <v>216</v>
      </c>
      <c r="D93" s="10" t="s">
        <v>217</v>
      </c>
      <c r="E93" s="21" t="s">
        <v>89</v>
      </c>
      <c r="F93" s="13">
        <v>0.05033564814814815</v>
      </c>
      <c r="G93" s="13"/>
      <c r="H93" s="13">
        <f>F93-K92</f>
        <v>0.01486111111111111</v>
      </c>
      <c r="I93" s="13">
        <v>0.06490740740740741</v>
      </c>
      <c r="J93" s="13">
        <f t="shared" si="2"/>
        <v>0.014571759259259263</v>
      </c>
      <c r="K93" s="16"/>
      <c r="L93" s="17"/>
      <c r="M93" s="17"/>
      <c r="N93" s="17"/>
      <c r="O93" s="13">
        <f>SUM(H93+J93)</f>
        <v>0.029432870370370373</v>
      </c>
      <c r="P93" s="17"/>
      <c r="Q93" s="13">
        <v>0.01486111111111111</v>
      </c>
      <c r="R93" s="13">
        <f>SUM(O93/5)</f>
        <v>0.0058865740740740745</v>
      </c>
      <c r="S93" s="9">
        <v>11</v>
      </c>
      <c r="T93" s="18"/>
    </row>
    <row r="94" spans="1:23" ht="12.75">
      <c r="A94" s="7" t="s">
        <v>23</v>
      </c>
      <c r="B94" s="37" t="s">
        <v>213</v>
      </c>
      <c r="C94" s="9" t="s">
        <v>218</v>
      </c>
      <c r="D94" s="10" t="s">
        <v>219</v>
      </c>
      <c r="E94" s="21" t="s">
        <v>89</v>
      </c>
      <c r="F94" s="13">
        <v>0.07822916666666667</v>
      </c>
      <c r="G94" s="13"/>
      <c r="H94" s="13">
        <f>F94-I93</f>
        <v>0.013321759259259255</v>
      </c>
      <c r="I94" s="13">
        <v>0.09162037037037037</v>
      </c>
      <c r="J94" s="13">
        <f t="shared" si="2"/>
        <v>0.013391203703703697</v>
      </c>
      <c r="K94" s="13">
        <v>0.10453703703703704</v>
      </c>
      <c r="L94" s="13">
        <f>K94-I94</f>
        <v>0.012916666666666674</v>
      </c>
      <c r="M94" s="17"/>
      <c r="N94" s="16"/>
      <c r="O94" s="13">
        <f>SUM(H94+J94+L94)</f>
        <v>0.039629629629629626</v>
      </c>
      <c r="P94" s="17"/>
      <c r="Q94" s="13">
        <v>0.012916666666666667</v>
      </c>
      <c r="R94" s="13">
        <f>SUM(O94/7.5)</f>
        <v>0.0052839506172839504</v>
      </c>
      <c r="S94" s="9">
        <v>11</v>
      </c>
      <c r="T94" s="28"/>
      <c r="U94" s="28"/>
      <c r="V94" s="28"/>
      <c r="W94" s="25"/>
    </row>
    <row r="95" spans="1:20" ht="12.75">
      <c r="A95" s="7" t="s">
        <v>26</v>
      </c>
      <c r="B95" s="37" t="s">
        <v>213</v>
      </c>
      <c r="C95" s="9" t="s">
        <v>220</v>
      </c>
      <c r="D95" s="23" t="s">
        <v>221</v>
      </c>
      <c r="E95" s="21" t="s">
        <v>89</v>
      </c>
      <c r="F95" s="13">
        <v>0.11711805555555554</v>
      </c>
      <c r="G95" s="13"/>
      <c r="H95" s="13">
        <f>F95-K94</f>
        <v>0.012581018518518505</v>
      </c>
      <c r="I95" s="13">
        <v>0.12936342592592592</v>
      </c>
      <c r="J95" s="13">
        <f t="shared" si="2"/>
        <v>0.012245370370370379</v>
      </c>
      <c r="K95" s="13">
        <v>0.1415509259259259</v>
      </c>
      <c r="L95" s="13">
        <f>K95-I95</f>
        <v>0.01218749999999999</v>
      </c>
      <c r="M95" s="13">
        <v>0.15368055555555557</v>
      </c>
      <c r="N95" s="13">
        <f>M95-K95</f>
        <v>0.012129629629629657</v>
      </c>
      <c r="O95" s="13">
        <f>SUM(H95+J95+L95+N95)</f>
        <v>0.04914351851851853</v>
      </c>
      <c r="P95" s="17"/>
      <c r="Q95" s="13">
        <v>0.012129629629629629</v>
      </c>
      <c r="R95" s="13">
        <f>SUM(O95/10)</f>
        <v>0.004914351851851853</v>
      </c>
      <c r="S95" s="9">
        <v>11</v>
      </c>
      <c r="T95" s="18"/>
    </row>
    <row r="96" spans="1:20" ht="12.75">
      <c r="A96" s="7" t="s">
        <v>29</v>
      </c>
      <c r="B96" s="37" t="s">
        <v>213</v>
      </c>
      <c r="C96" s="9" t="s">
        <v>222</v>
      </c>
      <c r="D96" s="23" t="s">
        <v>223</v>
      </c>
      <c r="E96" s="21" t="s">
        <v>89</v>
      </c>
      <c r="F96" s="13">
        <v>0.1663773148148148</v>
      </c>
      <c r="G96" s="13"/>
      <c r="H96" s="13">
        <f>F96-M95</f>
        <v>0.012696759259259227</v>
      </c>
      <c r="I96" s="13">
        <v>0.17888888888888888</v>
      </c>
      <c r="J96" s="13">
        <f t="shared" si="2"/>
        <v>0.012511574074074078</v>
      </c>
      <c r="K96" s="13">
        <v>0.1913425925925926</v>
      </c>
      <c r="L96" s="13">
        <f>K96-I96</f>
        <v>0.012453703703703717</v>
      </c>
      <c r="M96" s="17"/>
      <c r="N96" s="16"/>
      <c r="O96" s="13">
        <f>SUM(H96+J96+L96)</f>
        <v>0.03766203703703702</v>
      </c>
      <c r="P96" s="17"/>
      <c r="Q96" s="13">
        <v>0.012453703703703703</v>
      </c>
      <c r="R96" s="13">
        <f>SUM(O96/7.5)</f>
        <v>0.005021604938271603</v>
      </c>
      <c r="S96" s="9">
        <v>11</v>
      </c>
      <c r="T96" s="18"/>
    </row>
    <row r="97" spans="1:20" ht="12.75">
      <c r="A97" s="7" t="s">
        <v>32</v>
      </c>
      <c r="B97" s="37" t="s">
        <v>213</v>
      </c>
      <c r="C97" s="9" t="s">
        <v>224</v>
      </c>
      <c r="D97" s="10" t="s">
        <v>225</v>
      </c>
      <c r="E97" s="21" t="s">
        <v>89</v>
      </c>
      <c r="F97" s="13">
        <v>0.2043287037037037</v>
      </c>
      <c r="G97" s="13"/>
      <c r="H97" s="13">
        <f>F97-K96</f>
        <v>0.012986111111111115</v>
      </c>
      <c r="I97" s="13">
        <v>0.21689814814814815</v>
      </c>
      <c r="J97" s="13">
        <f t="shared" si="2"/>
        <v>0.012569444444444439</v>
      </c>
      <c r="K97" s="17"/>
      <c r="L97" s="17"/>
      <c r="M97" s="17"/>
      <c r="N97" s="17"/>
      <c r="O97" s="13">
        <f>SUM(H97+J97)</f>
        <v>0.025555555555555554</v>
      </c>
      <c r="P97" s="13">
        <f>SUM(O92:O97)</f>
        <v>0.21689814814814815</v>
      </c>
      <c r="Q97" s="13">
        <v>0.012569444444444446</v>
      </c>
      <c r="R97" s="13">
        <f>SUM(O97/5)</f>
        <v>0.0051111111111111105</v>
      </c>
      <c r="S97" s="9">
        <v>11</v>
      </c>
      <c r="T97" s="18"/>
    </row>
    <row r="98" spans="1:20" ht="12.75">
      <c r="A98" s="7" t="s">
        <v>15</v>
      </c>
      <c r="B98" s="38" t="s">
        <v>226</v>
      </c>
      <c r="C98" s="9" t="s">
        <v>227</v>
      </c>
      <c r="D98" s="10" t="s">
        <v>228</v>
      </c>
      <c r="E98" s="38" t="s">
        <v>89</v>
      </c>
      <c r="F98" s="13">
        <v>0.011516203703703702</v>
      </c>
      <c r="G98" s="14"/>
      <c r="H98" s="13">
        <f>F98</f>
        <v>0.011516203703703702</v>
      </c>
      <c r="I98" s="13">
        <v>0.024722222222222225</v>
      </c>
      <c r="J98" s="13">
        <f t="shared" si="2"/>
        <v>0.013206018518518523</v>
      </c>
      <c r="K98" s="13">
        <v>0.037974537037037036</v>
      </c>
      <c r="L98" s="13">
        <f>K98-I98</f>
        <v>0.01325231481481481</v>
      </c>
      <c r="M98" s="17"/>
      <c r="N98" s="16"/>
      <c r="O98" s="13">
        <f>SUM(H98+J98+L98)</f>
        <v>0.037974537037037036</v>
      </c>
      <c r="P98" s="17"/>
      <c r="Q98" s="13">
        <v>0.013206018518518518</v>
      </c>
      <c r="R98" s="13">
        <f>SUM(O98/7.195)</f>
        <v>0.005277906467969011</v>
      </c>
      <c r="S98" s="9">
        <v>12</v>
      </c>
      <c r="T98" s="18"/>
    </row>
    <row r="99" spans="1:20" ht="12.75">
      <c r="A99" s="7" t="s">
        <v>20</v>
      </c>
      <c r="B99" s="38" t="s">
        <v>226</v>
      </c>
      <c r="C99" s="9" t="s">
        <v>229</v>
      </c>
      <c r="D99" s="10" t="s">
        <v>230</v>
      </c>
      <c r="E99" s="11" t="s">
        <v>89</v>
      </c>
      <c r="F99" s="13">
        <v>0.05106481481481481</v>
      </c>
      <c r="G99" s="13"/>
      <c r="H99" s="13">
        <f>F99-K98</f>
        <v>0.013090277777777777</v>
      </c>
      <c r="I99" s="13">
        <v>0.06416666666666666</v>
      </c>
      <c r="J99" s="13">
        <f t="shared" si="2"/>
        <v>0.01310185185185185</v>
      </c>
      <c r="K99" s="16"/>
      <c r="L99" s="17"/>
      <c r="M99" s="17"/>
      <c r="N99" s="17"/>
      <c r="O99" s="13">
        <f>SUM(H99+J99)</f>
        <v>0.026192129629629628</v>
      </c>
      <c r="P99" s="17"/>
      <c r="Q99" s="13">
        <v>0.013090277777777779</v>
      </c>
      <c r="R99" s="13">
        <f>SUM(O99/5)</f>
        <v>0.005238425925925926</v>
      </c>
      <c r="S99" s="9">
        <v>12</v>
      </c>
      <c r="T99" s="18"/>
    </row>
    <row r="100" spans="1:23" ht="12.75">
      <c r="A100" s="7" t="s">
        <v>23</v>
      </c>
      <c r="B100" s="38" t="s">
        <v>226</v>
      </c>
      <c r="C100" s="9" t="s">
        <v>231</v>
      </c>
      <c r="D100" s="10" t="s">
        <v>232</v>
      </c>
      <c r="E100" s="11" t="s">
        <v>89</v>
      </c>
      <c r="F100" s="13">
        <v>0.07693287037037037</v>
      </c>
      <c r="G100" s="13"/>
      <c r="H100" s="13">
        <f>F100-I99</f>
        <v>0.01276620370370371</v>
      </c>
      <c r="I100" s="13">
        <v>0.08997685185185185</v>
      </c>
      <c r="J100" s="13">
        <f t="shared" si="2"/>
        <v>0.013043981481481476</v>
      </c>
      <c r="K100" s="13">
        <v>0.10309027777777778</v>
      </c>
      <c r="L100" s="13">
        <f>K100-I100</f>
        <v>0.013113425925925931</v>
      </c>
      <c r="M100" s="17"/>
      <c r="N100" s="16"/>
      <c r="O100" s="13">
        <f>SUM(H100+J100+L100)</f>
        <v>0.03892361111111112</v>
      </c>
      <c r="P100" s="17"/>
      <c r="Q100" s="13">
        <v>0.012766203703703703</v>
      </c>
      <c r="R100" s="13">
        <f>SUM(O100/7.5)</f>
        <v>0.0051898148148148155</v>
      </c>
      <c r="S100" s="9">
        <v>12</v>
      </c>
      <c r="T100" s="28"/>
      <c r="U100" s="28"/>
      <c r="V100" s="28"/>
      <c r="W100" s="25"/>
    </row>
    <row r="101" spans="1:20" ht="12.75">
      <c r="A101" s="7" t="s">
        <v>26</v>
      </c>
      <c r="B101" s="38" t="s">
        <v>226</v>
      </c>
      <c r="C101" s="9" t="s">
        <v>233</v>
      </c>
      <c r="D101" s="10" t="s">
        <v>234</v>
      </c>
      <c r="E101" s="11" t="s">
        <v>89</v>
      </c>
      <c r="F101" s="13">
        <v>0.11627314814814815</v>
      </c>
      <c r="G101" s="13"/>
      <c r="H101" s="13">
        <f>F101-K100</f>
        <v>0.013182870370370373</v>
      </c>
      <c r="I101" s="13">
        <v>0.12943287037037038</v>
      </c>
      <c r="J101" s="13">
        <f t="shared" si="2"/>
        <v>0.013159722222222225</v>
      </c>
      <c r="K101" s="13">
        <v>0.1420949074074074</v>
      </c>
      <c r="L101" s="13">
        <f>K101-I101</f>
        <v>0.012662037037037027</v>
      </c>
      <c r="M101" s="13">
        <v>0.15459490740740742</v>
      </c>
      <c r="N101" s="13">
        <f>M101-K101</f>
        <v>0.012500000000000011</v>
      </c>
      <c r="O101" s="13">
        <f>SUM(H101+J101+L101+N101)</f>
        <v>0.051504629629629636</v>
      </c>
      <c r="P101" s="17"/>
      <c r="Q101" s="13">
        <v>0.0125</v>
      </c>
      <c r="R101" s="13">
        <f>SUM(O101/10)</f>
        <v>0.0051504629629629635</v>
      </c>
      <c r="S101" s="9">
        <v>12</v>
      </c>
      <c r="T101" s="18"/>
    </row>
    <row r="102" spans="1:20" ht="12.75">
      <c r="A102" s="7" t="s">
        <v>29</v>
      </c>
      <c r="B102" s="38" t="s">
        <v>226</v>
      </c>
      <c r="C102" s="9" t="s">
        <v>235</v>
      </c>
      <c r="D102" s="23" t="s">
        <v>236</v>
      </c>
      <c r="E102" s="11" t="s">
        <v>89</v>
      </c>
      <c r="F102" s="13">
        <v>0.16586805555555556</v>
      </c>
      <c r="G102" s="13"/>
      <c r="H102" s="13">
        <f>F102-M101</f>
        <v>0.011273148148148143</v>
      </c>
      <c r="I102" s="13">
        <v>0.17777777777777778</v>
      </c>
      <c r="J102" s="13">
        <f t="shared" si="2"/>
        <v>0.011909722222222224</v>
      </c>
      <c r="K102" s="13">
        <v>0.18943287037037038</v>
      </c>
      <c r="L102" s="13">
        <f>K102-I102</f>
        <v>0.011655092592592592</v>
      </c>
      <c r="M102" s="17"/>
      <c r="N102" s="16"/>
      <c r="O102" s="13">
        <f>SUM(H102+J102+L102)</f>
        <v>0.03483796296296296</v>
      </c>
      <c r="P102" s="17"/>
      <c r="Q102" s="13">
        <v>0.011273148148148148</v>
      </c>
      <c r="R102" s="13">
        <f>SUM(O102/7.5)</f>
        <v>0.004645061728395061</v>
      </c>
      <c r="S102" s="9">
        <v>12</v>
      </c>
      <c r="T102" s="18"/>
    </row>
    <row r="103" spans="1:20" ht="12.75">
      <c r="A103" s="7" t="s">
        <v>32</v>
      </c>
      <c r="B103" s="38" t="s">
        <v>226</v>
      </c>
      <c r="C103" s="9" t="s">
        <v>237</v>
      </c>
      <c r="D103" s="10" t="s">
        <v>238</v>
      </c>
      <c r="E103" s="11" t="s">
        <v>89</v>
      </c>
      <c r="F103" s="13">
        <v>0.2038888888888889</v>
      </c>
      <c r="G103" s="13"/>
      <c r="H103" s="13">
        <f>F103-K102</f>
        <v>0.01445601851851852</v>
      </c>
      <c r="I103" s="13">
        <v>0.2178240740740741</v>
      </c>
      <c r="J103" s="13">
        <f t="shared" si="2"/>
        <v>0.01393518518518519</v>
      </c>
      <c r="K103" s="17"/>
      <c r="L103" s="17"/>
      <c r="M103" s="17"/>
      <c r="N103" s="17"/>
      <c r="O103" s="13">
        <f>SUM(H103+J103)</f>
        <v>0.02839120370370371</v>
      </c>
      <c r="P103" s="13">
        <f>SUM(O98:O103)</f>
        <v>0.2178240740740741</v>
      </c>
      <c r="Q103" s="13">
        <v>0.013935185185185184</v>
      </c>
      <c r="R103" s="13">
        <f>SUM(O103/5)</f>
        <v>0.005678240740740742</v>
      </c>
      <c r="S103" s="9">
        <v>12</v>
      </c>
      <c r="T103" s="18"/>
    </row>
    <row r="104" spans="1:20" ht="12.75">
      <c r="A104" s="7" t="s">
        <v>15</v>
      </c>
      <c r="B104" s="62" t="s">
        <v>239</v>
      </c>
      <c r="C104" s="9" t="s">
        <v>240</v>
      </c>
      <c r="D104" s="10" t="s">
        <v>241</v>
      </c>
      <c r="E104" s="62" t="s">
        <v>89</v>
      </c>
      <c r="F104" s="13">
        <v>0.011539351851851851</v>
      </c>
      <c r="G104" s="14"/>
      <c r="H104" s="13">
        <f>F104</f>
        <v>0.011539351851851851</v>
      </c>
      <c r="I104" s="13">
        <v>0.024259259259259258</v>
      </c>
      <c r="J104" s="13">
        <f t="shared" si="2"/>
        <v>0.012719907407407407</v>
      </c>
      <c r="K104" s="13">
        <v>0.03670138888888889</v>
      </c>
      <c r="L104" s="13">
        <f>K104-I104</f>
        <v>0.01244212962962963</v>
      </c>
      <c r="M104" s="17"/>
      <c r="N104" s="16"/>
      <c r="O104" s="13">
        <f>SUM(H104+J104+L104)</f>
        <v>0.03670138888888889</v>
      </c>
      <c r="P104" s="17"/>
      <c r="Q104" s="13">
        <v>0.01244212962962963</v>
      </c>
      <c r="R104" s="13">
        <f>SUM(O104/7.195)</f>
        <v>0.005100957455022778</v>
      </c>
      <c r="S104" s="9">
        <v>13</v>
      </c>
      <c r="T104" s="18"/>
    </row>
    <row r="105" spans="1:20" ht="12.75">
      <c r="A105" s="7" t="s">
        <v>20</v>
      </c>
      <c r="B105" s="62" t="s">
        <v>239</v>
      </c>
      <c r="C105" s="9" t="s">
        <v>242</v>
      </c>
      <c r="D105" s="10" t="s">
        <v>243</v>
      </c>
      <c r="E105" s="62" t="s">
        <v>89</v>
      </c>
      <c r="F105" s="13">
        <v>0.05019675925925926</v>
      </c>
      <c r="G105" s="13"/>
      <c r="H105" s="13">
        <f>F105-K104</f>
        <v>0.013495370370370373</v>
      </c>
      <c r="I105" s="13">
        <v>0.06376157407407407</v>
      </c>
      <c r="J105" s="13">
        <f t="shared" si="2"/>
        <v>0.013564814814814807</v>
      </c>
      <c r="K105" s="16"/>
      <c r="L105" s="17"/>
      <c r="M105" s="17"/>
      <c r="N105" s="17"/>
      <c r="O105" s="13">
        <f>SUM(H105+J105)</f>
        <v>0.02706018518518518</v>
      </c>
      <c r="P105" s="17"/>
      <c r="Q105" s="13">
        <v>0.013495370370370371</v>
      </c>
      <c r="R105" s="13">
        <f>SUM(O105/5)</f>
        <v>0.005412037037037036</v>
      </c>
      <c r="S105" s="9">
        <v>13</v>
      </c>
      <c r="T105" s="18"/>
    </row>
    <row r="106" spans="1:23" ht="12.75">
      <c r="A106" s="7" t="s">
        <v>23</v>
      </c>
      <c r="B106" s="62" t="s">
        <v>239</v>
      </c>
      <c r="C106" s="9" t="s">
        <v>244</v>
      </c>
      <c r="D106" s="10" t="s">
        <v>245</v>
      </c>
      <c r="E106" s="62" t="s">
        <v>89</v>
      </c>
      <c r="F106" s="13">
        <v>0.07674768518518518</v>
      </c>
      <c r="G106" s="13"/>
      <c r="H106" s="13">
        <f>F106-I105</f>
        <v>0.012986111111111115</v>
      </c>
      <c r="I106" s="13">
        <v>0.08960648148148148</v>
      </c>
      <c r="J106" s="13">
        <f t="shared" si="2"/>
        <v>0.012858796296296299</v>
      </c>
      <c r="K106" s="13">
        <v>0.1027199074074074</v>
      </c>
      <c r="L106" s="13">
        <f>K106-I106</f>
        <v>0.013113425925925917</v>
      </c>
      <c r="M106" s="17"/>
      <c r="N106" s="16"/>
      <c r="O106" s="13">
        <f>SUM(H106+J106+L106)</f>
        <v>0.03895833333333333</v>
      </c>
      <c r="P106" s="17"/>
      <c r="Q106" s="13">
        <v>0.012858796296296297</v>
      </c>
      <c r="R106" s="13">
        <f>SUM(O106/7.5)</f>
        <v>0.005194444444444444</v>
      </c>
      <c r="S106" s="9">
        <v>13</v>
      </c>
      <c r="T106" s="28"/>
      <c r="U106" s="28"/>
      <c r="V106" s="28"/>
      <c r="W106" s="25"/>
    </row>
    <row r="107" spans="1:20" ht="12.75">
      <c r="A107" s="7" t="s">
        <v>26</v>
      </c>
      <c r="B107" s="62" t="s">
        <v>239</v>
      </c>
      <c r="C107" s="9" t="s">
        <v>246</v>
      </c>
      <c r="D107" s="29" t="s">
        <v>247</v>
      </c>
      <c r="E107" s="62" t="s">
        <v>89</v>
      </c>
      <c r="F107" s="13">
        <v>0.11564814814814815</v>
      </c>
      <c r="G107" s="13"/>
      <c r="H107" s="13">
        <f>F107-K106</f>
        <v>0.012928240740740754</v>
      </c>
      <c r="I107" s="13">
        <v>0.12859953703703705</v>
      </c>
      <c r="J107" s="13">
        <f t="shared" si="2"/>
        <v>0.012951388888888901</v>
      </c>
      <c r="K107" s="13">
        <v>0.14166666666666666</v>
      </c>
      <c r="L107" s="13">
        <f>K107-I107</f>
        <v>0.013067129629629609</v>
      </c>
      <c r="M107" s="13">
        <v>0.15439814814814815</v>
      </c>
      <c r="N107" s="13">
        <f>M107-K107</f>
        <v>0.012731481481481483</v>
      </c>
      <c r="O107" s="13">
        <f>SUM(H107+J107+L107+N107)</f>
        <v>0.05167824074074075</v>
      </c>
      <c r="P107" s="17"/>
      <c r="Q107" s="13">
        <v>0.01273148148148148</v>
      </c>
      <c r="R107" s="13">
        <f>SUM(O107/10)</f>
        <v>0.005167824074074075</v>
      </c>
      <c r="S107" s="9">
        <v>13</v>
      </c>
      <c r="T107" s="18"/>
    </row>
    <row r="108" spans="1:20" ht="12.75">
      <c r="A108" s="7" t="s">
        <v>29</v>
      </c>
      <c r="B108" s="62" t="s">
        <v>239</v>
      </c>
      <c r="C108" s="9" t="s">
        <v>248</v>
      </c>
      <c r="D108" s="10" t="s">
        <v>249</v>
      </c>
      <c r="E108" s="62" t="s">
        <v>89</v>
      </c>
      <c r="F108" s="13">
        <v>0.16761574074074073</v>
      </c>
      <c r="G108" s="13"/>
      <c r="H108" s="13">
        <f>F108-M107</f>
        <v>0.013217592592592586</v>
      </c>
      <c r="I108" s="13">
        <v>0.1809375</v>
      </c>
      <c r="J108" s="13">
        <f t="shared" si="2"/>
        <v>0.01332175925925927</v>
      </c>
      <c r="K108" s="13">
        <v>0.1940625</v>
      </c>
      <c r="L108" s="13">
        <f>K108-I108</f>
        <v>0.013124999999999998</v>
      </c>
      <c r="M108" s="17"/>
      <c r="N108" s="16"/>
      <c r="O108" s="13">
        <f>SUM(H108+J108+L108)</f>
        <v>0.03966435185185185</v>
      </c>
      <c r="P108" s="17"/>
      <c r="Q108" s="13">
        <v>0.013125</v>
      </c>
      <c r="R108" s="13">
        <f>SUM(O108/7.5)</f>
        <v>0.00528858024691358</v>
      </c>
      <c r="S108" s="9">
        <v>13</v>
      </c>
      <c r="T108" s="18"/>
    </row>
    <row r="109" spans="1:20" ht="12.75">
      <c r="A109" s="7" t="s">
        <v>32</v>
      </c>
      <c r="B109" s="62" t="s">
        <v>239</v>
      </c>
      <c r="C109" s="9" t="s">
        <v>250</v>
      </c>
      <c r="D109" s="29" t="s">
        <v>251</v>
      </c>
      <c r="E109" s="62" t="s">
        <v>89</v>
      </c>
      <c r="F109" s="13">
        <v>0.20649305555555555</v>
      </c>
      <c r="G109" s="13"/>
      <c r="H109" s="13">
        <f>F109-K108</f>
        <v>0.012430555555555556</v>
      </c>
      <c r="I109" s="13">
        <v>0.21863425925925925</v>
      </c>
      <c r="J109" s="13">
        <f t="shared" si="2"/>
        <v>0.012141203703703696</v>
      </c>
      <c r="K109" s="17"/>
      <c r="L109" s="17"/>
      <c r="M109" s="17"/>
      <c r="N109" s="17"/>
      <c r="O109" s="13">
        <f>SUM(H109+J109)</f>
        <v>0.02457175925925925</v>
      </c>
      <c r="P109" s="13">
        <f>SUM(O104:O109)</f>
        <v>0.21863425925925925</v>
      </c>
      <c r="Q109" s="13">
        <v>0.012141203703703704</v>
      </c>
      <c r="R109" s="13">
        <f>SUM(O109/5)</f>
        <v>0.00491435185185185</v>
      </c>
      <c r="S109" s="9">
        <v>13</v>
      </c>
      <c r="T109" s="18"/>
    </row>
    <row r="110" spans="1:20" ht="12.75">
      <c r="A110" s="7" t="s">
        <v>15</v>
      </c>
      <c r="B110" s="35" t="s">
        <v>252</v>
      </c>
      <c r="C110" s="9" t="s">
        <v>253</v>
      </c>
      <c r="D110" s="10" t="s">
        <v>254</v>
      </c>
      <c r="E110" s="22" t="s">
        <v>89</v>
      </c>
      <c r="F110" s="13">
        <v>0.011504629629629629</v>
      </c>
      <c r="G110" s="13"/>
      <c r="H110" s="13">
        <f>F110</f>
        <v>0.011504629629629629</v>
      </c>
      <c r="I110" s="13">
        <v>0.02488425925925926</v>
      </c>
      <c r="J110" s="13">
        <f t="shared" si="2"/>
        <v>0.01337962962962963</v>
      </c>
      <c r="K110" s="13">
        <v>0.037731481481481484</v>
      </c>
      <c r="L110" s="13">
        <f>K110-I110</f>
        <v>0.012847222222222225</v>
      </c>
      <c r="M110" s="17"/>
      <c r="N110" s="16"/>
      <c r="O110" s="13">
        <f>SUM(H110+J110+L110)</f>
        <v>0.037731481481481484</v>
      </c>
      <c r="P110" s="17"/>
      <c r="Q110" s="13">
        <v>0.012847222222222223</v>
      </c>
      <c r="R110" s="13">
        <f>SUM(O110/7.195)</f>
        <v>0.005244125292770185</v>
      </c>
      <c r="S110" s="9">
        <v>14</v>
      </c>
      <c r="T110" s="18"/>
    </row>
    <row r="111" spans="1:20" ht="12.75">
      <c r="A111" s="7" t="s">
        <v>20</v>
      </c>
      <c r="B111" s="35" t="s">
        <v>252</v>
      </c>
      <c r="C111" s="9" t="s">
        <v>255</v>
      </c>
      <c r="D111" s="10" t="s">
        <v>256</v>
      </c>
      <c r="E111" s="22" t="s">
        <v>89</v>
      </c>
      <c r="F111" s="13">
        <v>0.051875000000000004</v>
      </c>
      <c r="G111" s="13"/>
      <c r="H111" s="13">
        <f>F111-K110</f>
        <v>0.01414351851851852</v>
      </c>
      <c r="I111" s="13">
        <v>0.06601851851851852</v>
      </c>
      <c r="J111" s="13">
        <f t="shared" si="2"/>
        <v>0.014143518518518514</v>
      </c>
      <c r="K111" s="16"/>
      <c r="L111" s="17"/>
      <c r="M111" s="17"/>
      <c r="N111" s="17"/>
      <c r="O111" s="13">
        <f>SUM(H111+J111)</f>
        <v>0.028287037037037034</v>
      </c>
      <c r="P111" s="17"/>
      <c r="Q111" s="13">
        <v>0.014143518518518519</v>
      </c>
      <c r="R111" s="13">
        <f>SUM(O111/5)</f>
        <v>0.005657407407407407</v>
      </c>
      <c r="S111" s="9">
        <v>14</v>
      </c>
      <c r="T111" s="18"/>
    </row>
    <row r="112" spans="1:23" ht="12.75">
      <c r="A112" s="7" t="s">
        <v>23</v>
      </c>
      <c r="B112" s="35" t="s">
        <v>252</v>
      </c>
      <c r="C112" s="9" t="s">
        <v>257</v>
      </c>
      <c r="D112" s="10" t="s">
        <v>258</v>
      </c>
      <c r="E112" s="22" t="s">
        <v>89</v>
      </c>
      <c r="F112" s="13">
        <v>0.07856481481481481</v>
      </c>
      <c r="G112" s="13"/>
      <c r="H112" s="13">
        <f>F112-I111</f>
        <v>0.012546296296296292</v>
      </c>
      <c r="I112" s="13">
        <v>0.09128472222222223</v>
      </c>
      <c r="J112" s="13">
        <f t="shared" si="2"/>
        <v>0.012719907407407416</v>
      </c>
      <c r="K112" s="13">
        <v>0.10373842592592593</v>
      </c>
      <c r="L112" s="13">
        <f>K112-I112</f>
        <v>0.012453703703703703</v>
      </c>
      <c r="M112" s="17"/>
      <c r="N112" s="16"/>
      <c r="O112" s="13">
        <f>SUM(H112+J112+L112)</f>
        <v>0.03771990740740741</v>
      </c>
      <c r="P112" s="17"/>
      <c r="Q112" s="13">
        <v>0.012453703703703703</v>
      </c>
      <c r="R112" s="13">
        <f>SUM(O112/7.5)</f>
        <v>0.0050293209876543215</v>
      </c>
      <c r="S112" s="9">
        <v>14</v>
      </c>
      <c r="T112" s="28"/>
      <c r="U112" s="28"/>
      <c r="V112" s="28"/>
      <c r="W112" s="25"/>
    </row>
    <row r="113" spans="1:20" ht="12.75">
      <c r="A113" s="7" t="s">
        <v>26</v>
      </c>
      <c r="B113" s="35" t="s">
        <v>252</v>
      </c>
      <c r="C113" s="9" t="s">
        <v>259</v>
      </c>
      <c r="D113" s="10" t="s">
        <v>260</v>
      </c>
      <c r="E113" s="22" t="s">
        <v>89</v>
      </c>
      <c r="F113" s="13">
        <v>0.11670138888888888</v>
      </c>
      <c r="G113" s="13"/>
      <c r="H113" s="13">
        <f>F113-K112</f>
        <v>0.012962962962962954</v>
      </c>
      <c r="I113" s="13">
        <v>0.12958333333333333</v>
      </c>
      <c r="J113" s="13">
        <f t="shared" si="2"/>
        <v>0.012881944444444446</v>
      </c>
      <c r="K113" s="13">
        <v>0.14233796296296297</v>
      </c>
      <c r="L113" s="13">
        <f>K113-I113</f>
        <v>0.012754629629629644</v>
      </c>
      <c r="M113" s="13">
        <v>0.15501157407407407</v>
      </c>
      <c r="N113" s="13">
        <f>M113-K113</f>
        <v>0.012673611111111094</v>
      </c>
      <c r="O113" s="13">
        <f>SUM(H113+J113+L113+N113)</f>
        <v>0.05127314814814814</v>
      </c>
      <c r="P113" s="17"/>
      <c r="Q113" s="13">
        <v>0.01267361111111111</v>
      </c>
      <c r="R113" s="13">
        <f>SUM(O113/10)</f>
        <v>0.005127314814814814</v>
      </c>
      <c r="S113" s="9">
        <v>14</v>
      </c>
      <c r="T113" s="18"/>
    </row>
    <row r="114" spans="1:20" ht="12.75">
      <c r="A114" s="7" t="s">
        <v>29</v>
      </c>
      <c r="B114" s="35" t="s">
        <v>252</v>
      </c>
      <c r="C114" s="9" t="s">
        <v>261</v>
      </c>
      <c r="D114" s="10" t="s">
        <v>262</v>
      </c>
      <c r="E114" s="22" t="s">
        <v>89</v>
      </c>
      <c r="F114" s="13">
        <v>0.16858796296296297</v>
      </c>
      <c r="G114" s="13"/>
      <c r="H114" s="13">
        <f>F114-M113</f>
        <v>0.013576388888888902</v>
      </c>
      <c r="I114" s="13">
        <v>0.18251157407407406</v>
      </c>
      <c r="J114" s="13">
        <f t="shared" si="2"/>
        <v>0.013923611111111095</v>
      </c>
      <c r="K114" s="13">
        <v>0.19633101851851853</v>
      </c>
      <c r="L114" s="13">
        <f>K114-I114</f>
        <v>0.013819444444444468</v>
      </c>
      <c r="M114" s="17"/>
      <c r="N114" s="16"/>
      <c r="O114" s="13">
        <f>SUM(H114+J114+L114)</f>
        <v>0.041319444444444464</v>
      </c>
      <c r="P114" s="17"/>
      <c r="Q114" s="13">
        <v>0.01357638888888889</v>
      </c>
      <c r="R114" s="13">
        <f>SUM(O114/7.5)</f>
        <v>0.0055092592592592615</v>
      </c>
      <c r="S114" s="9">
        <v>14</v>
      </c>
      <c r="T114" s="18"/>
    </row>
    <row r="115" spans="1:20" ht="12.75">
      <c r="A115" s="7" t="s">
        <v>32</v>
      </c>
      <c r="B115" s="35" t="s">
        <v>252</v>
      </c>
      <c r="C115" s="9" t="s">
        <v>263</v>
      </c>
      <c r="D115" s="10" t="s">
        <v>264</v>
      </c>
      <c r="E115" s="22" t="s">
        <v>89</v>
      </c>
      <c r="F115" s="13">
        <v>0.20969907407407407</v>
      </c>
      <c r="G115" s="13"/>
      <c r="H115" s="13">
        <f>F115-K114</f>
        <v>0.013368055555555536</v>
      </c>
      <c r="I115" s="13">
        <v>0.22253472222222223</v>
      </c>
      <c r="J115" s="13">
        <f t="shared" si="2"/>
        <v>0.012835648148148165</v>
      </c>
      <c r="K115" s="17"/>
      <c r="L115" s="17"/>
      <c r="M115" s="17"/>
      <c r="N115" s="17"/>
      <c r="O115" s="13">
        <f>SUM(H115+J115)</f>
        <v>0.0262037037037037</v>
      </c>
      <c r="P115" s="13">
        <f>SUM(O110:O115)</f>
        <v>0.22253472222222223</v>
      </c>
      <c r="Q115" s="13">
        <v>0.01283564814814815</v>
      </c>
      <c r="R115" s="13">
        <f>SUM(O115/5)</f>
        <v>0.00524074074074074</v>
      </c>
      <c r="S115" s="9">
        <v>14</v>
      </c>
      <c r="T115" s="18"/>
    </row>
    <row r="116" spans="1:20" ht="12.75">
      <c r="A116" s="7" t="s">
        <v>15</v>
      </c>
      <c r="B116" s="20" t="s">
        <v>265</v>
      </c>
      <c r="C116" s="9" t="s">
        <v>266</v>
      </c>
      <c r="D116" s="39" t="s">
        <v>267</v>
      </c>
      <c r="E116" s="21" t="s">
        <v>89</v>
      </c>
      <c r="F116" s="13">
        <v>0.012638888888888889</v>
      </c>
      <c r="G116" s="13"/>
      <c r="H116" s="13">
        <f>F116</f>
        <v>0.012638888888888889</v>
      </c>
      <c r="I116" s="13">
        <v>0.026724537037037036</v>
      </c>
      <c r="J116" s="13">
        <f t="shared" si="2"/>
        <v>0.014085648148148147</v>
      </c>
      <c r="K116" s="13">
        <v>0.0405787037037037</v>
      </c>
      <c r="L116" s="13">
        <f>K116-I116</f>
        <v>0.013854166666666664</v>
      </c>
      <c r="M116" s="17"/>
      <c r="N116" s="16"/>
      <c r="O116" s="13">
        <f>SUM(H116+J116+L116)</f>
        <v>0.0405787037037037</v>
      </c>
      <c r="P116" s="17"/>
      <c r="Q116" s="13">
        <v>0.013854166666666666</v>
      </c>
      <c r="R116" s="13">
        <f>SUM(O116/7.195)</f>
        <v>0.005639847630813578</v>
      </c>
      <c r="S116" s="9">
        <v>15</v>
      </c>
      <c r="T116" s="18"/>
    </row>
    <row r="117" spans="1:20" ht="12.75">
      <c r="A117" s="7" t="s">
        <v>20</v>
      </c>
      <c r="B117" s="20" t="s">
        <v>265</v>
      </c>
      <c r="C117" s="9" t="s">
        <v>268</v>
      </c>
      <c r="D117" s="10" t="s">
        <v>269</v>
      </c>
      <c r="E117" s="21" t="s">
        <v>89</v>
      </c>
      <c r="F117" s="13">
        <v>0.054537037037037044</v>
      </c>
      <c r="G117" s="13"/>
      <c r="H117" s="13">
        <f>F117-K116</f>
        <v>0.013958333333333343</v>
      </c>
      <c r="I117" s="13">
        <v>0.06896990740740741</v>
      </c>
      <c r="J117" s="13">
        <f t="shared" si="2"/>
        <v>0.014432870370370367</v>
      </c>
      <c r="K117" s="16"/>
      <c r="L117" s="17"/>
      <c r="M117" s="17"/>
      <c r="N117" s="17"/>
      <c r="O117" s="13">
        <f>SUM(H117+J117)</f>
        <v>0.02839120370370371</v>
      </c>
      <c r="P117" s="17"/>
      <c r="Q117" s="13">
        <v>0.013958333333333335</v>
      </c>
      <c r="R117" s="13">
        <f>SUM(O117/5)</f>
        <v>0.005678240740740742</v>
      </c>
      <c r="S117" s="9">
        <v>15</v>
      </c>
      <c r="T117" s="18"/>
    </row>
    <row r="118" spans="1:20" ht="12.75">
      <c r="A118" s="7" t="s">
        <v>23</v>
      </c>
      <c r="B118" s="20" t="s">
        <v>265</v>
      </c>
      <c r="C118" s="9" t="s">
        <v>270</v>
      </c>
      <c r="D118" s="10" t="s">
        <v>271</v>
      </c>
      <c r="E118" s="21" t="s">
        <v>89</v>
      </c>
      <c r="F118" s="13">
        <v>0.08157407407407408</v>
      </c>
      <c r="G118" s="13"/>
      <c r="H118" s="13">
        <f>F118-I117</f>
        <v>0.012604166666666666</v>
      </c>
      <c r="I118" s="13">
        <v>0.0946412037037037</v>
      </c>
      <c r="J118" s="13">
        <f t="shared" si="2"/>
        <v>0.013067129629629623</v>
      </c>
      <c r="K118" s="13">
        <v>0.10775462962962963</v>
      </c>
      <c r="L118" s="13">
        <f>K118-I118</f>
        <v>0.013113425925925931</v>
      </c>
      <c r="M118" s="17"/>
      <c r="N118" s="16"/>
      <c r="O118" s="13">
        <f>SUM(H118+J118+L118)</f>
        <v>0.03878472222222222</v>
      </c>
      <c r="P118" s="17"/>
      <c r="Q118" s="13">
        <v>0.012604166666666666</v>
      </c>
      <c r="R118" s="13">
        <f>SUM(O118/7.5)</f>
        <v>0.005171296296296296</v>
      </c>
      <c r="S118" s="9">
        <v>15</v>
      </c>
      <c r="T118" s="18"/>
    </row>
    <row r="119" spans="1:20" ht="12.75">
      <c r="A119" s="7" t="s">
        <v>26</v>
      </c>
      <c r="B119" s="20" t="s">
        <v>265</v>
      </c>
      <c r="C119" s="9" t="s">
        <v>272</v>
      </c>
      <c r="D119" s="10" t="s">
        <v>273</v>
      </c>
      <c r="E119" s="21" t="s">
        <v>89</v>
      </c>
      <c r="F119" s="13">
        <v>0.11950231481481481</v>
      </c>
      <c r="G119" s="13"/>
      <c r="H119" s="13">
        <f>F119-K118</f>
        <v>0.01174768518518518</v>
      </c>
      <c r="I119" s="13">
        <v>0.13125</v>
      </c>
      <c r="J119" s="13">
        <f t="shared" si="2"/>
        <v>0.011747685185185194</v>
      </c>
      <c r="K119" s="13">
        <v>0.14322916666666666</v>
      </c>
      <c r="L119" s="13">
        <f>K119-I119</f>
        <v>0.011979166666666652</v>
      </c>
      <c r="M119" s="13">
        <v>0.1549074074074074</v>
      </c>
      <c r="N119" s="13">
        <f>M119-K119</f>
        <v>0.011678240740740753</v>
      </c>
      <c r="O119" s="13">
        <f>SUM(H119+J119+L119+N119)</f>
        <v>0.04715277777777778</v>
      </c>
      <c r="P119" s="17"/>
      <c r="Q119" s="13">
        <v>0.01167824074074074</v>
      </c>
      <c r="R119" s="13">
        <f>SUM(O119/10)</f>
        <v>0.004715277777777778</v>
      </c>
      <c r="S119" s="9">
        <v>15</v>
      </c>
      <c r="T119" s="18"/>
    </row>
    <row r="120" spans="1:20" ht="12.75">
      <c r="A120" s="7" t="s">
        <v>29</v>
      </c>
      <c r="B120" s="20" t="s">
        <v>265</v>
      </c>
      <c r="C120" s="9" t="s">
        <v>274</v>
      </c>
      <c r="D120" s="23" t="s">
        <v>275</v>
      </c>
      <c r="E120" s="21" t="s">
        <v>89</v>
      </c>
      <c r="F120" s="13">
        <v>0.1675347222222222</v>
      </c>
      <c r="G120" s="13"/>
      <c r="H120" s="13">
        <f>F120-M119</f>
        <v>0.0126273148148148</v>
      </c>
      <c r="I120" s="13">
        <v>0.18025462962962965</v>
      </c>
      <c r="J120" s="13">
        <f t="shared" si="2"/>
        <v>0.012719907407407444</v>
      </c>
      <c r="K120" s="13">
        <v>0.19295138888888888</v>
      </c>
      <c r="L120" s="13">
        <f>K120-I120</f>
        <v>0.012696759259259227</v>
      </c>
      <c r="M120" s="17"/>
      <c r="N120" s="16"/>
      <c r="O120" s="13">
        <f>SUM(H120+J120+L120)</f>
        <v>0.03804398148148147</v>
      </c>
      <c r="P120" s="17"/>
      <c r="Q120" s="13">
        <v>0.012627314814814815</v>
      </c>
      <c r="R120" s="13">
        <f>SUM(O120/7.5)</f>
        <v>0.005072530864197529</v>
      </c>
      <c r="S120" s="9">
        <v>15</v>
      </c>
      <c r="T120" s="18"/>
    </row>
    <row r="121" spans="1:20" ht="12.75">
      <c r="A121" s="7" t="s">
        <v>32</v>
      </c>
      <c r="B121" s="20" t="s">
        <v>265</v>
      </c>
      <c r="C121" s="9" t="s">
        <v>276</v>
      </c>
      <c r="D121" s="23" t="s">
        <v>277</v>
      </c>
      <c r="E121" s="21" t="s">
        <v>89</v>
      </c>
      <c r="F121" s="13">
        <v>0.20831018518518518</v>
      </c>
      <c r="G121" s="13"/>
      <c r="H121" s="13">
        <f>F121-K120</f>
        <v>0.015358796296296301</v>
      </c>
      <c r="I121" s="13">
        <v>0.22341435185185185</v>
      </c>
      <c r="J121" s="13">
        <f t="shared" si="2"/>
        <v>0.015104166666666669</v>
      </c>
      <c r="K121" s="17"/>
      <c r="L121" s="17"/>
      <c r="M121" s="17"/>
      <c r="N121" s="17"/>
      <c r="O121" s="13">
        <f>SUM(H121+J121)</f>
        <v>0.03046296296296297</v>
      </c>
      <c r="P121" s="13">
        <f>SUM(O116:O121)</f>
        <v>0.22341435185185185</v>
      </c>
      <c r="Q121" s="13">
        <v>0.015104166666666667</v>
      </c>
      <c r="R121" s="13">
        <f>SUM(O121/5)</f>
        <v>0.006092592592592594</v>
      </c>
      <c r="S121" s="9">
        <v>15</v>
      </c>
      <c r="T121" s="18"/>
    </row>
    <row r="122" spans="1:23" ht="12.75">
      <c r="A122" s="7" t="s">
        <v>15</v>
      </c>
      <c r="B122" s="8" t="s">
        <v>278</v>
      </c>
      <c r="C122" s="9" t="s">
        <v>279</v>
      </c>
      <c r="D122" s="10" t="s">
        <v>280</v>
      </c>
      <c r="E122" s="11" t="s">
        <v>89</v>
      </c>
      <c r="F122" s="13">
        <v>0.01144675925925926</v>
      </c>
      <c r="G122" s="13"/>
      <c r="H122" s="13">
        <f>F122</f>
        <v>0.01144675925925926</v>
      </c>
      <c r="I122" s="13">
        <v>0.024745370370370372</v>
      </c>
      <c r="J122" s="13">
        <f t="shared" si="2"/>
        <v>0.013298611111111112</v>
      </c>
      <c r="K122" s="13">
        <v>0.03783564814814815</v>
      </c>
      <c r="L122" s="13">
        <f>K122-I122</f>
        <v>0.01309027777777778</v>
      </c>
      <c r="M122" s="17"/>
      <c r="N122" s="16"/>
      <c r="O122" s="13">
        <f>SUM(H122+J122+L122)</f>
        <v>0.03783564814814815</v>
      </c>
      <c r="P122" s="17"/>
      <c r="Q122" s="13">
        <v>0.013090277777777779</v>
      </c>
      <c r="R122" s="13">
        <f>SUM(O122/7.195)</f>
        <v>0.0052586029392839686</v>
      </c>
      <c r="S122" s="9">
        <v>16</v>
      </c>
      <c r="U122" s="6"/>
      <c r="V122" s="6"/>
      <c r="W122" s="6"/>
    </row>
    <row r="123" spans="1:20" ht="12.75">
      <c r="A123" s="7" t="s">
        <v>20</v>
      </c>
      <c r="B123" s="8" t="s">
        <v>278</v>
      </c>
      <c r="C123" s="9" t="s">
        <v>281</v>
      </c>
      <c r="D123" s="10" t="s">
        <v>282</v>
      </c>
      <c r="E123" s="11" t="s">
        <v>89</v>
      </c>
      <c r="F123" s="13">
        <v>0.05203703703703704</v>
      </c>
      <c r="G123" s="13"/>
      <c r="H123" s="13">
        <f>F123-K122</f>
        <v>0.014201388888888888</v>
      </c>
      <c r="I123" s="13">
        <v>0.0664351851851852</v>
      </c>
      <c r="J123" s="13">
        <f t="shared" si="2"/>
        <v>0.014398148148148153</v>
      </c>
      <c r="K123" s="16"/>
      <c r="L123" s="17"/>
      <c r="M123" s="17"/>
      <c r="N123" s="17"/>
      <c r="O123" s="13">
        <f>SUM(H123+J123)</f>
        <v>0.02859953703703704</v>
      </c>
      <c r="P123" s="17"/>
      <c r="Q123" s="13">
        <v>0.014201388888888888</v>
      </c>
      <c r="R123" s="13">
        <f>SUM(O123/5)</f>
        <v>0.005719907407407408</v>
      </c>
      <c r="S123" s="9">
        <v>16</v>
      </c>
      <c r="T123" s="18"/>
    </row>
    <row r="124" spans="1:23" ht="12.75">
      <c r="A124" s="7" t="s">
        <v>23</v>
      </c>
      <c r="B124" s="8" t="s">
        <v>278</v>
      </c>
      <c r="C124" s="9" t="s">
        <v>283</v>
      </c>
      <c r="D124" s="10" t="s">
        <v>284</v>
      </c>
      <c r="E124" s="11" t="s">
        <v>89</v>
      </c>
      <c r="F124" s="13">
        <v>0.08125</v>
      </c>
      <c r="G124" s="13"/>
      <c r="H124" s="13">
        <f>F124-I123</f>
        <v>0.014814814814814808</v>
      </c>
      <c r="I124" s="13">
        <v>0.09635416666666667</v>
      </c>
      <c r="J124" s="13">
        <f aca="true" t="shared" si="3" ref="J124:J155">I124-F124</f>
        <v>0.015104166666666669</v>
      </c>
      <c r="K124" s="13">
        <v>0.1116550925925926</v>
      </c>
      <c r="L124" s="13">
        <f>K124-I124</f>
        <v>0.015300925925925926</v>
      </c>
      <c r="M124" s="17"/>
      <c r="N124" s="16"/>
      <c r="O124" s="13">
        <f>SUM(H124+J124+L124)</f>
        <v>0.0452199074074074</v>
      </c>
      <c r="P124" s="17"/>
      <c r="Q124" s="13">
        <v>0.014814814814814814</v>
      </c>
      <c r="R124" s="13">
        <f>SUM(O124/7.5)</f>
        <v>0.006029320987654321</v>
      </c>
      <c r="S124" s="9">
        <v>16</v>
      </c>
      <c r="T124" s="28"/>
      <c r="U124" s="28"/>
      <c r="V124" s="28"/>
      <c r="W124" s="25"/>
    </row>
    <row r="125" spans="1:20" ht="12.75">
      <c r="A125" s="7" t="s">
        <v>26</v>
      </c>
      <c r="B125" s="8" t="s">
        <v>278</v>
      </c>
      <c r="C125" s="9" t="s">
        <v>285</v>
      </c>
      <c r="D125" s="10" t="s">
        <v>286</v>
      </c>
      <c r="E125" s="11" t="s">
        <v>89</v>
      </c>
      <c r="F125" s="13">
        <v>0.12313657407407408</v>
      </c>
      <c r="G125" s="13"/>
      <c r="H125" s="13">
        <f>F125-K124</f>
        <v>0.011481481481481481</v>
      </c>
      <c r="I125" s="13">
        <v>0.13520833333333335</v>
      </c>
      <c r="J125" s="13">
        <f t="shared" si="3"/>
        <v>0.012071759259259268</v>
      </c>
      <c r="K125" s="13">
        <v>0.14756944444444445</v>
      </c>
      <c r="L125" s="13">
        <f>K125-I125</f>
        <v>0.0123611111111111</v>
      </c>
      <c r="M125" s="13">
        <v>0.16001157407407407</v>
      </c>
      <c r="N125" s="13">
        <f>M125-K125</f>
        <v>0.012442129629629622</v>
      </c>
      <c r="O125" s="13">
        <f>SUM(H125+J125+L125+N125)</f>
        <v>0.04835648148148147</v>
      </c>
      <c r="P125" s="17"/>
      <c r="Q125" s="13">
        <v>0.011481481481481483</v>
      </c>
      <c r="R125" s="13">
        <f>SUM(O125/10)</f>
        <v>0.004835648148148147</v>
      </c>
      <c r="S125" s="9">
        <v>16</v>
      </c>
      <c r="T125" s="18"/>
    </row>
    <row r="126" spans="1:20" ht="12.75">
      <c r="A126" s="7" t="s">
        <v>29</v>
      </c>
      <c r="B126" s="8" t="s">
        <v>278</v>
      </c>
      <c r="C126" s="9" t="s">
        <v>287</v>
      </c>
      <c r="D126" s="10" t="s">
        <v>288</v>
      </c>
      <c r="E126" s="11" t="s">
        <v>89</v>
      </c>
      <c r="F126" s="13">
        <v>0.17226851851851852</v>
      </c>
      <c r="G126" s="13"/>
      <c r="H126" s="13">
        <f>F126-M125</f>
        <v>0.012256944444444445</v>
      </c>
      <c r="I126" s="13">
        <v>0.18478009259259257</v>
      </c>
      <c r="J126" s="13">
        <f t="shared" si="3"/>
        <v>0.01251157407407405</v>
      </c>
      <c r="K126" s="13">
        <v>0.1971875</v>
      </c>
      <c r="L126" s="13">
        <f>K126-I126</f>
        <v>0.012407407407407423</v>
      </c>
      <c r="M126" s="17"/>
      <c r="N126" s="16"/>
      <c r="O126" s="13">
        <f>SUM(H126+J126+L126)</f>
        <v>0.03717592592592592</v>
      </c>
      <c r="P126" s="17"/>
      <c r="Q126" s="13">
        <v>0.012256944444444444</v>
      </c>
      <c r="R126" s="13">
        <f>SUM(O126/7.5)</f>
        <v>0.004956790123456789</v>
      </c>
      <c r="S126" s="9">
        <v>16</v>
      </c>
      <c r="T126" s="18"/>
    </row>
    <row r="127" spans="1:20" ht="12.75">
      <c r="A127" s="7" t="s">
        <v>32</v>
      </c>
      <c r="B127" s="8" t="s">
        <v>278</v>
      </c>
      <c r="C127" s="9" t="s">
        <v>289</v>
      </c>
      <c r="D127" s="10" t="s">
        <v>290</v>
      </c>
      <c r="E127" s="11" t="s">
        <v>89</v>
      </c>
      <c r="F127" s="13">
        <v>0.21025462962962962</v>
      </c>
      <c r="G127" s="13"/>
      <c r="H127" s="13">
        <f>F127-K126</f>
        <v>0.013067129629629637</v>
      </c>
      <c r="I127" s="13">
        <v>0.22356481481481483</v>
      </c>
      <c r="J127" s="13">
        <f t="shared" si="3"/>
        <v>0.013310185185185203</v>
      </c>
      <c r="K127" s="17"/>
      <c r="L127" s="17"/>
      <c r="M127" s="17"/>
      <c r="N127" s="17"/>
      <c r="O127" s="13">
        <f>SUM(H127+J127)</f>
        <v>0.02637731481481484</v>
      </c>
      <c r="P127" s="13">
        <f>SUM(O122:O127)</f>
        <v>0.22356481481481483</v>
      </c>
      <c r="Q127" s="13">
        <v>0.01306712962962963</v>
      </c>
      <c r="R127" s="13">
        <f>SUM(O127/5)</f>
        <v>0.005275462962962968</v>
      </c>
      <c r="S127" s="9">
        <v>16</v>
      </c>
      <c r="T127" s="18"/>
    </row>
    <row r="128" spans="1:19" s="6" customFormat="1" ht="12.75">
      <c r="A128" s="7" t="s">
        <v>15</v>
      </c>
      <c r="B128" s="63" t="s">
        <v>291</v>
      </c>
      <c r="C128" s="9" t="s">
        <v>292</v>
      </c>
      <c r="D128" s="10" t="s">
        <v>293</v>
      </c>
      <c r="E128" s="64" t="s">
        <v>89</v>
      </c>
      <c r="F128" s="13">
        <v>0.01298611111111111</v>
      </c>
      <c r="G128" s="13"/>
      <c r="H128" s="13">
        <f>F128</f>
        <v>0.01298611111111111</v>
      </c>
      <c r="I128" s="13">
        <v>0.02766203703703704</v>
      </c>
      <c r="J128" s="13">
        <f t="shared" si="3"/>
        <v>0.01467592592592593</v>
      </c>
      <c r="K128" s="13">
        <v>0.04173611111111111</v>
      </c>
      <c r="L128" s="13">
        <f>K128-I128</f>
        <v>0.014074074074074072</v>
      </c>
      <c r="M128" s="17"/>
      <c r="N128" s="16"/>
      <c r="O128" s="13">
        <f>SUM(H128+J128+L128)</f>
        <v>0.04173611111111111</v>
      </c>
      <c r="P128" s="17"/>
      <c r="Q128" s="13">
        <v>0.014074074074074074</v>
      </c>
      <c r="R128" s="13">
        <f>SUM(O128/7.195)</f>
        <v>0.005800710369855609</v>
      </c>
      <c r="S128" s="9">
        <v>17</v>
      </c>
    </row>
    <row r="129" spans="1:20" ht="12.75">
      <c r="A129" s="7" t="s">
        <v>20</v>
      </c>
      <c r="B129" s="63" t="s">
        <v>291</v>
      </c>
      <c r="C129" s="9" t="s">
        <v>294</v>
      </c>
      <c r="D129" s="10" t="s">
        <v>295</v>
      </c>
      <c r="E129" s="64" t="s">
        <v>89</v>
      </c>
      <c r="F129" s="13">
        <v>0.05401620370370371</v>
      </c>
      <c r="G129" s="13"/>
      <c r="H129" s="13">
        <f>F129-K128</f>
        <v>0.0122800925925926</v>
      </c>
      <c r="I129" s="13">
        <v>0.06636574074074074</v>
      </c>
      <c r="J129" s="13">
        <f t="shared" si="3"/>
        <v>0.012349537037037027</v>
      </c>
      <c r="K129" s="16"/>
      <c r="L129" s="17"/>
      <c r="M129" s="17"/>
      <c r="N129" s="17"/>
      <c r="O129" s="13">
        <f>SUM(H129+J129)</f>
        <v>0.024629629629629626</v>
      </c>
      <c r="P129" s="17"/>
      <c r="Q129" s="13">
        <v>0.012280092592592592</v>
      </c>
      <c r="R129" s="13">
        <f>SUM(O129/5)</f>
        <v>0.004925925925925926</v>
      </c>
      <c r="S129" s="9">
        <v>17</v>
      </c>
      <c r="T129" s="18"/>
    </row>
    <row r="130" spans="1:23" ht="12.75">
      <c r="A130" s="7" t="s">
        <v>23</v>
      </c>
      <c r="B130" s="63" t="s">
        <v>291</v>
      </c>
      <c r="C130" s="9" t="s">
        <v>296</v>
      </c>
      <c r="D130" s="10" t="s">
        <v>297</v>
      </c>
      <c r="E130" s="64" t="s">
        <v>89</v>
      </c>
      <c r="F130" s="13">
        <v>0.08020833333333334</v>
      </c>
      <c r="G130" s="13"/>
      <c r="H130" s="13">
        <f>F130-I129</f>
        <v>0.0138425925925926</v>
      </c>
      <c r="I130" s="13">
        <v>0.09379629629629631</v>
      </c>
      <c r="J130" s="13">
        <f t="shared" si="3"/>
        <v>0.013587962962962968</v>
      </c>
      <c r="K130" s="13">
        <v>0.106875</v>
      </c>
      <c r="L130" s="13">
        <f>K130-I130</f>
        <v>0.01307870370370369</v>
      </c>
      <c r="M130" s="17"/>
      <c r="N130" s="16"/>
      <c r="O130" s="13">
        <f>SUM(H130+J130+L130)</f>
        <v>0.04050925925925926</v>
      </c>
      <c r="P130" s="17"/>
      <c r="Q130" s="13">
        <v>0.013078703703703703</v>
      </c>
      <c r="R130" s="13">
        <f>SUM(O130/7.5)</f>
        <v>0.005401234567901234</v>
      </c>
      <c r="S130" s="9">
        <v>17</v>
      </c>
      <c r="T130" s="28"/>
      <c r="U130" s="28"/>
      <c r="V130" s="28"/>
      <c r="W130" s="25"/>
    </row>
    <row r="131" spans="1:20" ht="12.75">
      <c r="A131" s="7" t="s">
        <v>26</v>
      </c>
      <c r="B131" s="63" t="s">
        <v>291</v>
      </c>
      <c r="C131" s="9" t="s">
        <v>298</v>
      </c>
      <c r="D131" s="10" t="s">
        <v>299</v>
      </c>
      <c r="E131" s="64" t="s">
        <v>89</v>
      </c>
      <c r="F131" s="13">
        <v>0.12009259259259258</v>
      </c>
      <c r="G131" s="13"/>
      <c r="H131" s="13">
        <f>F131-K130</f>
        <v>0.013217592592592586</v>
      </c>
      <c r="I131" s="13">
        <v>0.13318287037037038</v>
      </c>
      <c r="J131" s="13">
        <f t="shared" si="3"/>
        <v>0.013090277777777798</v>
      </c>
      <c r="K131" s="13">
        <v>0.1464236111111111</v>
      </c>
      <c r="L131" s="13">
        <f>K131-I131</f>
        <v>0.01324074074074072</v>
      </c>
      <c r="M131" s="13">
        <v>0.15917824074074075</v>
      </c>
      <c r="N131" s="13">
        <f>M131-K131</f>
        <v>0.012754629629629644</v>
      </c>
      <c r="O131" s="13">
        <f>SUM(H131+J131+L131+N131)</f>
        <v>0.05230324074074075</v>
      </c>
      <c r="P131" s="17"/>
      <c r="Q131" s="13">
        <v>0.01275462962962963</v>
      </c>
      <c r="R131" s="13">
        <f>SUM(O131/10)</f>
        <v>0.005230324074074075</v>
      </c>
      <c r="S131" s="9">
        <v>17</v>
      </c>
      <c r="T131" s="18"/>
    </row>
    <row r="132" spans="1:20" ht="12.75">
      <c r="A132" s="7" t="s">
        <v>29</v>
      </c>
      <c r="B132" s="63" t="s">
        <v>291</v>
      </c>
      <c r="C132" s="9" t="s">
        <v>300</v>
      </c>
      <c r="D132" s="23" t="s">
        <v>301</v>
      </c>
      <c r="E132" s="64" t="s">
        <v>89</v>
      </c>
      <c r="F132" s="13">
        <v>0.17127314814814817</v>
      </c>
      <c r="G132" s="13"/>
      <c r="H132" s="13">
        <f>F132-M131</f>
        <v>0.01209490740740743</v>
      </c>
      <c r="I132" s="13">
        <v>0.18385416666666665</v>
      </c>
      <c r="J132" s="13">
        <f t="shared" si="3"/>
        <v>0.012581018518518478</v>
      </c>
      <c r="K132" s="13">
        <v>0.1967361111111111</v>
      </c>
      <c r="L132" s="13">
        <f>K132-I132</f>
        <v>0.01288194444444446</v>
      </c>
      <c r="M132" s="17"/>
      <c r="N132" s="16"/>
      <c r="O132" s="13">
        <f>SUM(H132+J132+L132)</f>
        <v>0.037557870370370366</v>
      </c>
      <c r="P132" s="17"/>
      <c r="Q132" s="13">
        <v>0.012094907407407408</v>
      </c>
      <c r="R132" s="13">
        <f>SUM(O132/7.5)</f>
        <v>0.0050077160493827155</v>
      </c>
      <c r="S132" s="9">
        <v>17</v>
      </c>
      <c r="T132" s="18"/>
    </row>
    <row r="133" spans="1:23" ht="12.75">
      <c r="A133" s="7" t="s">
        <v>32</v>
      </c>
      <c r="B133" s="63" t="s">
        <v>291</v>
      </c>
      <c r="C133" s="9" t="s">
        <v>302</v>
      </c>
      <c r="D133" s="23" t="s">
        <v>303</v>
      </c>
      <c r="E133" s="64" t="s">
        <v>89</v>
      </c>
      <c r="F133" s="13">
        <v>0.21091435185185184</v>
      </c>
      <c r="G133" s="13"/>
      <c r="H133" s="13">
        <f>F133-K132</f>
        <v>0.014178240740740727</v>
      </c>
      <c r="I133" s="13">
        <v>0.22498842592592594</v>
      </c>
      <c r="J133" s="13">
        <f t="shared" si="3"/>
        <v>0.0140740740740741</v>
      </c>
      <c r="K133" s="17"/>
      <c r="L133" s="17"/>
      <c r="M133" s="17"/>
      <c r="N133" s="17"/>
      <c r="O133" s="13">
        <f>SUM(H133+J133)</f>
        <v>0.028252314814814827</v>
      </c>
      <c r="P133" s="13">
        <f>SUM(O128:O133)</f>
        <v>0.22498842592592594</v>
      </c>
      <c r="Q133" s="13">
        <v>0.014074074074074074</v>
      </c>
      <c r="R133" s="13">
        <f>SUM(O133/5)</f>
        <v>0.005650462962962966</v>
      </c>
      <c r="S133" s="9">
        <v>17</v>
      </c>
      <c r="T133" s="25"/>
      <c r="U133" s="25"/>
      <c r="V133" s="25"/>
      <c r="W133" s="25"/>
    </row>
    <row r="134" spans="1:20" ht="12.75">
      <c r="A134" s="7" t="s">
        <v>15</v>
      </c>
      <c r="B134" s="21" t="s">
        <v>317</v>
      </c>
      <c r="C134" s="9" t="s">
        <v>318</v>
      </c>
      <c r="D134" s="10" t="s">
        <v>319</v>
      </c>
      <c r="E134" s="21" t="s">
        <v>89</v>
      </c>
      <c r="F134" s="13">
        <v>0.012164351851851852</v>
      </c>
      <c r="G134" s="23"/>
      <c r="H134" s="13">
        <f>F134</f>
        <v>0.012164351851851852</v>
      </c>
      <c r="I134" s="13">
        <v>0.026099537037037036</v>
      </c>
      <c r="J134" s="13">
        <f aca="true" t="shared" si="4" ref="J134:J145">I134-F134</f>
        <v>0.013935185185185184</v>
      </c>
      <c r="K134" s="13">
        <v>0.03960648148148148</v>
      </c>
      <c r="L134" s="13">
        <f>K134-I134</f>
        <v>0.013506944444444443</v>
      </c>
      <c r="M134" s="17"/>
      <c r="N134" s="16"/>
      <c r="O134" s="13">
        <f>SUM(H134+J134+L134)</f>
        <v>0.03960648148148148</v>
      </c>
      <c r="P134" s="17"/>
      <c r="Q134" s="13">
        <v>0.013506944444444445</v>
      </c>
      <c r="R134" s="13">
        <f>SUM(O134/7.195)</f>
        <v>0.005504722930018273</v>
      </c>
      <c r="S134" s="42" t="s">
        <v>320</v>
      </c>
      <c r="T134" s="18"/>
    </row>
    <row r="135" spans="1:20" ht="12.75">
      <c r="A135" s="7" t="s">
        <v>20</v>
      </c>
      <c r="B135" s="21" t="s">
        <v>317</v>
      </c>
      <c r="C135" s="9" t="s">
        <v>321</v>
      </c>
      <c r="D135" s="10" t="s">
        <v>322</v>
      </c>
      <c r="E135" s="21" t="s">
        <v>89</v>
      </c>
      <c r="F135" s="13">
        <v>0.054675925925925926</v>
      </c>
      <c r="G135" s="23"/>
      <c r="H135" s="13">
        <f>F135-K134</f>
        <v>0.015069444444444448</v>
      </c>
      <c r="I135" s="13">
        <v>0.06945601851851851</v>
      </c>
      <c r="J135" s="13">
        <f t="shared" si="4"/>
        <v>0.014780092592592588</v>
      </c>
      <c r="K135" s="16"/>
      <c r="L135" s="17"/>
      <c r="M135" s="17"/>
      <c r="N135" s="17"/>
      <c r="O135" s="13">
        <f>SUM(H135+J135)</f>
        <v>0.029849537037037036</v>
      </c>
      <c r="P135" s="17"/>
      <c r="Q135" s="13">
        <v>0.014780092592592595</v>
      </c>
      <c r="R135" s="13">
        <f>SUM(O135/5)</f>
        <v>0.005969907407407407</v>
      </c>
      <c r="S135" s="42" t="s">
        <v>320</v>
      </c>
      <c r="T135" s="18"/>
    </row>
    <row r="136" spans="1:20" ht="12.75">
      <c r="A136" s="7" t="s">
        <v>23</v>
      </c>
      <c r="B136" s="21" t="s">
        <v>317</v>
      </c>
      <c r="C136" s="9" t="s">
        <v>323</v>
      </c>
      <c r="D136" s="10" t="s">
        <v>324</v>
      </c>
      <c r="E136" s="21" t="s">
        <v>89</v>
      </c>
      <c r="F136" s="13">
        <v>0.08217592592592593</v>
      </c>
      <c r="G136" s="23"/>
      <c r="H136" s="13">
        <f>F136-I135</f>
        <v>0.012719907407407416</v>
      </c>
      <c r="I136" s="13">
        <v>0.09525462962962962</v>
      </c>
      <c r="J136" s="13">
        <f t="shared" si="4"/>
        <v>0.01307870370370369</v>
      </c>
      <c r="K136" s="13">
        <v>0.10789351851851851</v>
      </c>
      <c r="L136" s="13">
        <f>K136-I136</f>
        <v>0.012638888888888894</v>
      </c>
      <c r="M136" s="17"/>
      <c r="N136" s="16"/>
      <c r="O136" s="13">
        <f>SUM(H136+J136+L136)</f>
        <v>0.0384375</v>
      </c>
      <c r="P136" s="17"/>
      <c r="Q136" s="13">
        <v>0.012638888888888889</v>
      </c>
      <c r="R136" s="13">
        <f>SUM(O136/7.5)</f>
        <v>0.005125</v>
      </c>
      <c r="S136" s="42" t="s">
        <v>320</v>
      </c>
      <c r="T136" s="18"/>
    </row>
    <row r="137" spans="1:20" ht="12.75">
      <c r="A137" s="7" t="s">
        <v>26</v>
      </c>
      <c r="B137" s="21" t="s">
        <v>317</v>
      </c>
      <c r="C137" s="9" t="s">
        <v>325</v>
      </c>
      <c r="D137" s="10" t="s">
        <v>326</v>
      </c>
      <c r="E137" s="21" t="s">
        <v>89</v>
      </c>
      <c r="F137" s="13">
        <v>0.12061342592592593</v>
      </c>
      <c r="G137" s="23"/>
      <c r="H137" s="13">
        <f>F137-K136</f>
        <v>0.012719907407407416</v>
      </c>
      <c r="I137" s="13">
        <v>0.13354166666666667</v>
      </c>
      <c r="J137" s="13">
        <f t="shared" si="4"/>
        <v>0.01292824074074074</v>
      </c>
      <c r="K137" s="13">
        <v>0.14641203703703703</v>
      </c>
      <c r="L137" s="13">
        <f>K137-I137</f>
        <v>0.012870370370370365</v>
      </c>
      <c r="M137" s="13">
        <v>0.15917824074074075</v>
      </c>
      <c r="N137" s="13">
        <f>M137-K137</f>
        <v>0.01276620370370371</v>
      </c>
      <c r="O137" s="13">
        <f>SUM(H137+J137+L137+N137)</f>
        <v>0.05128472222222223</v>
      </c>
      <c r="P137" s="17"/>
      <c r="Q137" s="13">
        <v>0.012719907407407407</v>
      </c>
      <c r="R137" s="13">
        <f>SUM(O137/10)</f>
        <v>0.0051284722222222235</v>
      </c>
      <c r="S137" s="42" t="s">
        <v>320</v>
      </c>
      <c r="T137" s="18"/>
    </row>
    <row r="138" spans="1:20" ht="12.75">
      <c r="A138" s="7" t="s">
        <v>29</v>
      </c>
      <c r="B138" s="21" t="s">
        <v>317</v>
      </c>
      <c r="C138" s="9" t="s">
        <v>327</v>
      </c>
      <c r="D138" s="10" t="s">
        <v>328</v>
      </c>
      <c r="E138" s="21" t="s">
        <v>89</v>
      </c>
      <c r="F138" s="13">
        <v>0.1725</v>
      </c>
      <c r="G138" s="23"/>
      <c r="H138" s="13">
        <f>F138-M137</f>
        <v>0.013321759259259242</v>
      </c>
      <c r="I138" s="13">
        <v>0.18577546296296296</v>
      </c>
      <c r="J138" s="13">
        <f t="shared" si="4"/>
        <v>0.013275462962962975</v>
      </c>
      <c r="K138" s="13">
        <v>0.1993287037037037</v>
      </c>
      <c r="L138" s="13">
        <f>K138-I138</f>
        <v>0.01355324074074074</v>
      </c>
      <c r="M138" s="17"/>
      <c r="N138" s="16"/>
      <c r="O138" s="13">
        <f>SUM(H138+J138+L138)</f>
        <v>0.04015046296296296</v>
      </c>
      <c r="P138" s="17"/>
      <c r="Q138" s="13">
        <v>0.013275462962962963</v>
      </c>
      <c r="R138" s="13">
        <f>SUM(O138/7.5)</f>
        <v>0.0053533950617283945</v>
      </c>
      <c r="S138" s="42" t="s">
        <v>320</v>
      </c>
      <c r="T138" s="18"/>
    </row>
    <row r="139" spans="1:20" ht="12.75">
      <c r="A139" s="7" t="s">
        <v>32</v>
      </c>
      <c r="B139" s="21" t="s">
        <v>317</v>
      </c>
      <c r="C139" s="9" t="s">
        <v>329</v>
      </c>
      <c r="D139" s="10" t="s">
        <v>330</v>
      </c>
      <c r="E139" s="21" t="s">
        <v>89</v>
      </c>
      <c r="F139" s="13">
        <v>0.21247685185185183</v>
      </c>
      <c r="G139" s="23"/>
      <c r="H139" s="13">
        <f>F139-K138</f>
        <v>0.013148148148148131</v>
      </c>
      <c r="I139" s="13">
        <v>0.22532407407407407</v>
      </c>
      <c r="J139" s="13">
        <f t="shared" si="4"/>
        <v>0.012847222222222232</v>
      </c>
      <c r="K139" s="17"/>
      <c r="L139" s="17"/>
      <c r="M139" s="17"/>
      <c r="N139" s="17"/>
      <c r="O139" s="13">
        <f>SUM(H139+J139)</f>
        <v>0.025995370370370363</v>
      </c>
      <c r="P139" s="13">
        <f>SUM(O134:O139)</f>
        <v>0.22532407407407407</v>
      </c>
      <c r="Q139" s="13">
        <v>0.012847222222222223</v>
      </c>
      <c r="R139" s="13">
        <f>SUM(O139/5)</f>
        <v>0.005199074074074073</v>
      </c>
      <c r="S139" s="42" t="s">
        <v>320</v>
      </c>
      <c r="T139" s="18"/>
    </row>
    <row r="140" spans="1:20" ht="12.75">
      <c r="A140" s="7" t="s">
        <v>15</v>
      </c>
      <c r="B140" s="35" t="s">
        <v>331</v>
      </c>
      <c r="C140" s="9" t="s">
        <v>332</v>
      </c>
      <c r="D140" s="10" t="s">
        <v>333</v>
      </c>
      <c r="E140" s="22" t="s">
        <v>89</v>
      </c>
      <c r="F140" s="13">
        <v>0.011481481481481483</v>
      </c>
      <c r="G140" s="13"/>
      <c r="H140" s="13">
        <f>F140</f>
        <v>0.011481481481481483</v>
      </c>
      <c r="I140" s="13">
        <v>0.02424768518518518</v>
      </c>
      <c r="J140" s="13">
        <f t="shared" si="4"/>
        <v>0.012766203703703698</v>
      </c>
      <c r="K140" s="13">
        <v>0.036550925925925924</v>
      </c>
      <c r="L140" s="13">
        <f>K140-I140</f>
        <v>0.012303240740740743</v>
      </c>
      <c r="M140" s="17"/>
      <c r="N140" s="16"/>
      <c r="O140" s="13">
        <f>SUM(H140+J140+L140)</f>
        <v>0.036550925925925924</v>
      </c>
      <c r="P140" s="17"/>
      <c r="Q140" s="13">
        <v>0.01230324074074074</v>
      </c>
      <c r="R140" s="13">
        <f>SUM(O140/7.195)</f>
        <v>0.005080045298947314</v>
      </c>
      <c r="S140" s="42" t="s">
        <v>320</v>
      </c>
      <c r="T140" s="18"/>
    </row>
    <row r="141" spans="1:23" ht="12.75">
      <c r="A141" s="7" t="s">
        <v>20</v>
      </c>
      <c r="B141" s="35" t="s">
        <v>331</v>
      </c>
      <c r="C141" s="9" t="s">
        <v>334</v>
      </c>
      <c r="D141" s="10" t="s">
        <v>335</v>
      </c>
      <c r="E141" s="22" t="s">
        <v>89</v>
      </c>
      <c r="F141" s="13">
        <v>0.05045138888888889</v>
      </c>
      <c r="G141" s="13"/>
      <c r="H141" s="13">
        <f>F141-K140</f>
        <v>0.013900462962962969</v>
      </c>
      <c r="I141" s="13">
        <v>0.06432870370370371</v>
      </c>
      <c r="J141" s="13">
        <f t="shared" si="4"/>
        <v>0.013877314814814815</v>
      </c>
      <c r="K141" s="16"/>
      <c r="L141" s="17"/>
      <c r="M141" s="17"/>
      <c r="N141" s="17"/>
      <c r="O141" s="13">
        <f>SUM(H141+J141)</f>
        <v>0.027777777777777783</v>
      </c>
      <c r="P141" s="17"/>
      <c r="Q141" s="13">
        <v>0.013877314814814815</v>
      </c>
      <c r="R141" s="13">
        <f>SUM(O141/5)</f>
        <v>0.005555555555555557</v>
      </c>
      <c r="S141" s="42" t="s">
        <v>320</v>
      </c>
      <c r="T141" s="25"/>
      <c r="U141" s="25"/>
      <c r="V141" s="25"/>
      <c r="W141" s="25"/>
    </row>
    <row r="142" spans="1:20" ht="12.75">
      <c r="A142" s="7" t="s">
        <v>23</v>
      </c>
      <c r="B142" s="35" t="s">
        <v>331</v>
      </c>
      <c r="C142" s="9" t="s">
        <v>336</v>
      </c>
      <c r="D142" s="10" t="s">
        <v>337</v>
      </c>
      <c r="E142" s="22" t="s">
        <v>89</v>
      </c>
      <c r="F142" s="13">
        <v>0.07881944444444444</v>
      </c>
      <c r="G142" s="13"/>
      <c r="H142" s="13">
        <f>F142-I141</f>
        <v>0.014490740740740735</v>
      </c>
      <c r="I142" s="13">
        <v>0.0931712962962963</v>
      </c>
      <c r="J142" s="13">
        <f t="shared" si="4"/>
        <v>0.014351851851851852</v>
      </c>
      <c r="K142" s="13">
        <v>0.1072337962962963</v>
      </c>
      <c r="L142" s="13">
        <f>K142-I142</f>
        <v>0.014062500000000006</v>
      </c>
      <c r="M142" s="17"/>
      <c r="N142" s="16"/>
      <c r="O142" s="13">
        <f>SUM(H142+J142+L142)</f>
        <v>0.04290509259259259</v>
      </c>
      <c r="P142" s="17"/>
      <c r="Q142" s="13">
        <v>0.0140625</v>
      </c>
      <c r="R142" s="13">
        <f>SUM(O142/7.5)</f>
        <v>0.0057206790123456785</v>
      </c>
      <c r="S142" s="42" t="s">
        <v>320</v>
      </c>
      <c r="T142" s="18"/>
    </row>
    <row r="143" spans="1:20" ht="12.75">
      <c r="A143" s="7" t="s">
        <v>26</v>
      </c>
      <c r="B143" s="35" t="s">
        <v>331</v>
      </c>
      <c r="C143" s="9" t="s">
        <v>338</v>
      </c>
      <c r="D143" s="10" t="s">
        <v>339</v>
      </c>
      <c r="E143" s="22" t="s">
        <v>89</v>
      </c>
      <c r="F143" s="13">
        <v>0.12023148148148148</v>
      </c>
      <c r="G143" s="13"/>
      <c r="H143" s="13">
        <f>F143-K142</f>
        <v>0.012997685185185182</v>
      </c>
      <c r="I143" s="13">
        <v>0.13319444444444445</v>
      </c>
      <c r="J143" s="13">
        <f t="shared" si="4"/>
        <v>0.012962962962962968</v>
      </c>
      <c r="K143" s="13">
        <v>0.14645833333333333</v>
      </c>
      <c r="L143" s="13">
        <f>K143-I143</f>
        <v>0.01326388888888888</v>
      </c>
      <c r="M143" s="13">
        <v>0.15975694444444444</v>
      </c>
      <c r="N143" s="13">
        <f>M143-K143</f>
        <v>0.013298611111111108</v>
      </c>
      <c r="O143" s="13">
        <f>SUM(H143+J143+L143+N143)</f>
        <v>0.05252314814814814</v>
      </c>
      <c r="P143" s="17"/>
      <c r="Q143" s="13">
        <v>0.012962962962962963</v>
      </c>
      <c r="R143" s="13">
        <f>SUM(O143/10)</f>
        <v>0.005252314814814814</v>
      </c>
      <c r="S143" s="42" t="s">
        <v>320</v>
      </c>
      <c r="T143" s="18"/>
    </row>
    <row r="144" spans="1:23" ht="12.75">
      <c r="A144" s="7" t="s">
        <v>29</v>
      </c>
      <c r="B144" s="35" t="s">
        <v>331</v>
      </c>
      <c r="C144" s="9" t="s">
        <v>340</v>
      </c>
      <c r="D144" s="27" t="s">
        <v>341</v>
      </c>
      <c r="E144" s="22" t="s">
        <v>89</v>
      </c>
      <c r="F144" s="13">
        <v>0.1723611111111111</v>
      </c>
      <c r="G144" s="13"/>
      <c r="H144" s="13">
        <f>F144-M143</f>
        <v>0.012604166666666666</v>
      </c>
      <c r="I144" s="13">
        <v>0.1850462962962963</v>
      </c>
      <c r="J144" s="13">
        <f t="shared" si="4"/>
        <v>0.012685185185185188</v>
      </c>
      <c r="K144" s="13">
        <v>0.19770833333333335</v>
      </c>
      <c r="L144" s="13">
        <f>K144-I144</f>
        <v>0.012662037037037055</v>
      </c>
      <c r="M144" s="17"/>
      <c r="N144" s="16"/>
      <c r="O144" s="13">
        <f>SUM(H144+J144+L144)</f>
        <v>0.03795138888888891</v>
      </c>
      <c r="P144" s="17"/>
      <c r="Q144" s="13">
        <v>0.012604166666666666</v>
      </c>
      <c r="R144" s="13">
        <f>SUM(O144/7.5)</f>
        <v>0.0050601851851851875</v>
      </c>
      <c r="S144" s="42" t="s">
        <v>320</v>
      </c>
      <c r="T144" s="25"/>
      <c r="U144" s="25"/>
      <c r="V144" s="25"/>
      <c r="W144" s="25"/>
    </row>
    <row r="145" spans="1:20" ht="12.75">
      <c r="A145" s="7" t="s">
        <v>32</v>
      </c>
      <c r="B145" s="35" t="s">
        <v>331</v>
      </c>
      <c r="C145" s="9" t="s">
        <v>342</v>
      </c>
      <c r="D145" s="10" t="s">
        <v>343</v>
      </c>
      <c r="E145" s="22" t="s">
        <v>89</v>
      </c>
      <c r="F145" s="13">
        <v>0.21150462962962965</v>
      </c>
      <c r="G145" s="13"/>
      <c r="H145" s="13">
        <f>F145-K144</f>
        <v>0.013796296296296306</v>
      </c>
      <c r="I145" s="13">
        <v>0.22532407407407407</v>
      </c>
      <c r="J145" s="13">
        <f t="shared" si="4"/>
        <v>0.013819444444444412</v>
      </c>
      <c r="K145" s="17"/>
      <c r="L145" s="17"/>
      <c r="M145" s="17"/>
      <c r="N145" s="17"/>
      <c r="O145" s="13">
        <f>SUM(H145+J145)</f>
        <v>0.02761574074074072</v>
      </c>
      <c r="P145" s="13">
        <f>SUM(O140:O145)</f>
        <v>0.22532407407407407</v>
      </c>
      <c r="Q145" s="13">
        <v>0.013796296296296298</v>
      </c>
      <c r="R145" s="13">
        <f>SUM(O145/5)</f>
        <v>0.005523148148148143</v>
      </c>
      <c r="S145" s="42" t="s">
        <v>320</v>
      </c>
      <c r="T145" s="18"/>
    </row>
    <row r="146" spans="1:20" ht="12.75">
      <c r="A146" s="7" t="s">
        <v>15</v>
      </c>
      <c r="B146" s="38" t="s">
        <v>304</v>
      </c>
      <c r="C146" s="9" t="s">
        <v>305</v>
      </c>
      <c r="D146" s="10" t="s">
        <v>306</v>
      </c>
      <c r="E146" s="38" t="s">
        <v>89</v>
      </c>
      <c r="F146" s="13">
        <v>0.01298611111111111</v>
      </c>
      <c r="G146" s="14"/>
      <c r="H146" s="13">
        <f>F146</f>
        <v>0.01298611111111111</v>
      </c>
      <c r="I146" s="13">
        <v>0.02783564814814815</v>
      </c>
      <c r="J146" s="13">
        <f t="shared" si="3"/>
        <v>0.014849537037037041</v>
      </c>
      <c r="K146" s="13">
        <v>0.042754629629629635</v>
      </c>
      <c r="L146" s="13">
        <f>K146-I146</f>
        <v>0.014918981481481484</v>
      </c>
      <c r="M146" s="17"/>
      <c r="N146" s="16"/>
      <c r="O146" s="13">
        <f>SUM(H146+J146+L146)</f>
        <v>0.042754629629629635</v>
      </c>
      <c r="P146" s="17"/>
      <c r="Q146" s="13">
        <v>0.014849537037037036</v>
      </c>
      <c r="R146" s="13">
        <f>SUM(O146/7.195)</f>
        <v>0.005942269580212597</v>
      </c>
      <c r="S146" s="9">
        <v>20</v>
      </c>
      <c r="T146" s="18"/>
    </row>
    <row r="147" spans="1:20" ht="12.75">
      <c r="A147" s="7" t="s">
        <v>20</v>
      </c>
      <c r="B147" s="38" t="s">
        <v>304</v>
      </c>
      <c r="C147" s="9" t="s">
        <v>307</v>
      </c>
      <c r="D147" s="40" t="s">
        <v>308</v>
      </c>
      <c r="E147" s="11" t="s">
        <v>89</v>
      </c>
      <c r="F147" s="13">
        <v>0.05792824074074074</v>
      </c>
      <c r="G147" s="13"/>
      <c r="H147" s="13">
        <f>F147-K146</f>
        <v>0.015173611111111103</v>
      </c>
      <c r="I147" s="13">
        <v>0.07336805555555555</v>
      </c>
      <c r="J147" s="13">
        <f t="shared" si="3"/>
        <v>0.015439814814814809</v>
      </c>
      <c r="K147" s="16"/>
      <c r="L147" s="17"/>
      <c r="M147" s="17"/>
      <c r="N147" s="17"/>
      <c r="O147" s="13">
        <f>SUM(H147+J147)</f>
        <v>0.030613425925925912</v>
      </c>
      <c r="P147" s="17"/>
      <c r="Q147" s="13">
        <v>0.015173611111111112</v>
      </c>
      <c r="R147" s="13">
        <f>SUM(O147/5)</f>
        <v>0.006122685185185182</v>
      </c>
      <c r="S147" s="9">
        <v>20</v>
      </c>
      <c r="T147" s="18"/>
    </row>
    <row r="148" spans="1:20" ht="12.75">
      <c r="A148" s="7" t="s">
        <v>23</v>
      </c>
      <c r="B148" s="38" t="s">
        <v>304</v>
      </c>
      <c r="C148" s="9" t="s">
        <v>309</v>
      </c>
      <c r="D148" s="23" t="s">
        <v>310</v>
      </c>
      <c r="E148" s="11" t="s">
        <v>89</v>
      </c>
      <c r="F148" s="13">
        <v>0.08569444444444445</v>
      </c>
      <c r="G148" s="13"/>
      <c r="H148" s="13">
        <f>F148-I147</f>
        <v>0.0123263888888889</v>
      </c>
      <c r="I148" s="13">
        <v>0.09773148148148147</v>
      </c>
      <c r="J148" s="13">
        <f t="shared" si="3"/>
        <v>0.012037037037037027</v>
      </c>
      <c r="K148" s="13">
        <v>0.10986111111111112</v>
      </c>
      <c r="L148" s="13">
        <f>K148-I148</f>
        <v>0.012129629629629643</v>
      </c>
      <c r="M148" s="17"/>
      <c r="N148" s="16"/>
      <c r="O148" s="13">
        <f>SUM(H148+J148+L148)</f>
        <v>0.03649305555555557</v>
      </c>
      <c r="P148" s="17"/>
      <c r="Q148" s="13">
        <v>0.012037037037037035</v>
      </c>
      <c r="R148" s="13">
        <f>SUM(O148/7.5)</f>
        <v>0.0048657407407407425</v>
      </c>
      <c r="S148" s="9">
        <v>20</v>
      </c>
      <c r="T148" s="18"/>
    </row>
    <row r="149" spans="1:20" ht="12.75">
      <c r="A149" s="7" t="s">
        <v>26</v>
      </c>
      <c r="B149" s="38" t="s">
        <v>304</v>
      </c>
      <c r="C149" s="9" t="s">
        <v>311</v>
      </c>
      <c r="D149" s="41" t="s">
        <v>312</v>
      </c>
      <c r="E149" s="11" t="s">
        <v>89</v>
      </c>
      <c r="F149" s="13">
        <v>0.12206018518518519</v>
      </c>
      <c r="G149" s="13"/>
      <c r="H149" s="13">
        <f>F149-K148</f>
        <v>0.01219907407407407</v>
      </c>
      <c r="I149" s="13">
        <v>0.13425925925925927</v>
      </c>
      <c r="J149" s="13">
        <f t="shared" si="3"/>
        <v>0.012199074074074084</v>
      </c>
      <c r="K149" s="13">
        <v>0.14653935185185185</v>
      </c>
      <c r="L149" s="13">
        <f>K149-I149</f>
        <v>0.012280092592592579</v>
      </c>
      <c r="M149" s="13">
        <v>0.15875</v>
      </c>
      <c r="N149" s="13">
        <f>M149-K149</f>
        <v>0.012210648148148151</v>
      </c>
      <c r="O149" s="13">
        <f>SUM(H149+J149+L149+N149)</f>
        <v>0.048888888888888885</v>
      </c>
      <c r="P149" s="17"/>
      <c r="Q149" s="13">
        <v>0.012199074074074072</v>
      </c>
      <c r="R149" s="13">
        <f>SUM(O149/10)</f>
        <v>0.004888888888888889</v>
      </c>
      <c r="S149" s="9">
        <v>20</v>
      </c>
      <c r="T149" s="18"/>
    </row>
    <row r="150" spans="1:20" ht="12.75">
      <c r="A150" s="7" t="s">
        <v>29</v>
      </c>
      <c r="B150" s="38" t="s">
        <v>304</v>
      </c>
      <c r="C150" s="9" t="s">
        <v>313</v>
      </c>
      <c r="D150" s="10" t="s">
        <v>314</v>
      </c>
      <c r="E150" s="11" t="s">
        <v>89</v>
      </c>
      <c r="F150" s="13">
        <v>0.1720023148148148</v>
      </c>
      <c r="G150" s="13"/>
      <c r="H150" s="13">
        <f>F150-M149</f>
        <v>0.013252314814814786</v>
      </c>
      <c r="I150" s="13">
        <v>0.18493055555555557</v>
      </c>
      <c r="J150" s="13">
        <f t="shared" si="3"/>
        <v>0.012928240740740782</v>
      </c>
      <c r="K150" s="13">
        <v>0.1976388888888889</v>
      </c>
      <c r="L150" s="13">
        <f>K150-I150</f>
        <v>0.012708333333333321</v>
      </c>
      <c r="M150" s="17"/>
      <c r="N150" s="16"/>
      <c r="O150" s="13">
        <f>SUM(H150+J150+L150)</f>
        <v>0.03888888888888889</v>
      </c>
      <c r="P150" s="17"/>
      <c r="Q150" s="13">
        <v>0.012708333333333334</v>
      </c>
      <c r="R150" s="13">
        <f>SUM(O150/7.5)</f>
        <v>0.005185185185185185</v>
      </c>
      <c r="S150" s="9">
        <v>20</v>
      </c>
      <c r="T150" s="18"/>
    </row>
    <row r="151" spans="1:20" ht="12.75">
      <c r="A151" s="7" t="s">
        <v>32</v>
      </c>
      <c r="B151" s="38" t="s">
        <v>304</v>
      </c>
      <c r="C151" s="9" t="s">
        <v>315</v>
      </c>
      <c r="D151" s="23" t="s">
        <v>316</v>
      </c>
      <c r="E151" s="11" t="s">
        <v>89</v>
      </c>
      <c r="F151" s="13">
        <v>0.21407407407407408</v>
      </c>
      <c r="G151" s="13"/>
      <c r="H151" s="13">
        <f>F151-K150</f>
        <v>0.01643518518518519</v>
      </c>
      <c r="I151" s="13">
        <v>0.23010416666666667</v>
      </c>
      <c r="J151" s="13">
        <f t="shared" si="3"/>
        <v>0.016030092592592582</v>
      </c>
      <c r="K151" s="17"/>
      <c r="L151" s="17"/>
      <c r="M151" s="17"/>
      <c r="N151" s="17"/>
      <c r="O151" s="13">
        <f>SUM(H151+J151)</f>
        <v>0.03246527777777777</v>
      </c>
      <c r="P151" s="13">
        <f>SUM(O146:O151)</f>
        <v>0.23010416666666667</v>
      </c>
      <c r="Q151" s="13">
        <v>0.016030092592592592</v>
      </c>
      <c r="R151" s="13">
        <f>SUM(O151/5)</f>
        <v>0.006493055555555555</v>
      </c>
      <c r="S151" s="9">
        <v>20</v>
      </c>
      <c r="T151" s="18"/>
    </row>
    <row r="152" spans="1:24" s="25" customFormat="1" ht="12.75">
      <c r="A152" s="7" t="s">
        <v>15</v>
      </c>
      <c r="B152" s="67" t="s">
        <v>344</v>
      </c>
      <c r="C152" s="9" t="s">
        <v>345</v>
      </c>
      <c r="D152" s="10" t="s">
        <v>346</v>
      </c>
      <c r="E152" s="54" t="s">
        <v>347</v>
      </c>
      <c r="F152" s="13">
        <v>0.011666666666666667</v>
      </c>
      <c r="G152" s="13"/>
      <c r="H152" s="13">
        <f>F152</f>
        <v>0.011666666666666667</v>
      </c>
      <c r="I152" s="13">
        <v>0.025451388888888888</v>
      </c>
      <c r="J152" s="13">
        <f t="shared" si="3"/>
        <v>0.01378472222222222</v>
      </c>
      <c r="K152" s="13">
        <v>0.03908564814814815</v>
      </c>
      <c r="L152" s="13">
        <f>K152-I152</f>
        <v>0.01363425925925926</v>
      </c>
      <c r="M152" s="17"/>
      <c r="N152" s="16"/>
      <c r="O152" s="13">
        <f>SUM(H152+J152+L152)</f>
        <v>0.03908564814814815</v>
      </c>
      <c r="P152" s="17"/>
      <c r="Q152" s="13">
        <v>0.013634259259259257</v>
      </c>
      <c r="R152" s="13">
        <f>SUM(O152/7.195)</f>
        <v>0.00543233469744936</v>
      </c>
      <c r="S152" s="9">
        <v>1</v>
      </c>
      <c r="T152" s="18"/>
      <c r="U152" s="18"/>
      <c r="V152" s="18"/>
      <c r="W152" s="18"/>
      <c r="X152" s="18"/>
    </row>
    <row r="153" spans="1:24" s="25" customFormat="1" ht="12.75">
      <c r="A153" s="7" t="s">
        <v>20</v>
      </c>
      <c r="B153" s="67" t="s">
        <v>344</v>
      </c>
      <c r="C153" s="9" t="s">
        <v>348</v>
      </c>
      <c r="D153" s="10" t="s">
        <v>349</v>
      </c>
      <c r="E153" s="54" t="s">
        <v>347</v>
      </c>
      <c r="F153" s="13">
        <v>0.05098379629629629</v>
      </c>
      <c r="G153" s="13"/>
      <c r="H153" s="13">
        <f>F153-K152</f>
        <v>0.011898148148148144</v>
      </c>
      <c r="I153" s="13">
        <v>0.06278935185185185</v>
      </c>
      <c r="J153" s="13">
        <f t="shared" si="3"/>
        <v>0.011805555555555555</v>
      </c>
      <c r="K153" s="16"/>
      <c r="L153" s="17"/>
      <c r="M153" s="17"/>
      <c r="N153" s="17"/>
      <c r="O153" s="13">
        <f>SUM(H153+J153)</f>
        <v>0.0237037037037037</v>
      </c>
      <c r="P153" s="17"/>
      <c r="Q153" s="13">
        <v>0.011805555555555555</v>
      </c>
      <c r="R153" s="13">
        <f>SUM(O153/5)</f>
        <v>0.00474074074074074</v>
      </c>
      <c r="S153" s="9">
        <v>1</v>
      </c>
      <c r="T153" s="18"/>
      <c r="U153" s="18"/>
      <c r="V153" s="18"/>
      <c r="W153" s="18"/>
      <c r="X153" s="18"/>
    </row>
    <row r="154" spans="1:24" s="25" customFormat="1" ht="12.75">
      <c r="A154" s="7" t="s">
        <v>23</v>
      </c>
      <c r="B154" s="67" t="s">
        <v>344</v>
      </c>
      <c r="C154" s="9" t="s">
        <v>350</v>
      </c>
      <c r="D154" s="10" t="s">
        <v>351</v>
      </c>
      <c r="E154" s="54" t="s">
        <v>347</v>
      </c>
      <c r="F154" s="13">
        <v>0.07482638888888889</v>
      </c>
      <c r="G154" s="13"/>
      <c r="H154" s="13">
        <f>F154-I153</f>
        <v>0.01203703703703704</v>
      </c>
      <c r="I154" s="13">
        <v>0.08697916666666666</v>
      </c>
      <c r="J154" s="13">
        <f t="shared" si="3"/>
        <v>0.012152777777777776</v>
      </c>
      <c r="K154" s="13">
        <v>0.09918981481481481</v>
      </c>
      <c r="L154" s="13">
        <f>K154-I154</f>
        <v>0.012210648148148151</v>
      </c>
      <c r="M154" s="17"/>
      <c r="N154" s="16"/>
      <c r="O154" s="13">
        <f>SUM(H154+J154+L154)</f>
        <v>0.03640046296296297</v>
      </c>
      <c r="P154" s="17"/>
      <c r="Q154" s="13">
        <v>0.012037037037037035</v>
      </c>
      <c r="R154" s="13">
        <f>SUM(O154/7.5)</f>
        <v>0.004853395061728396</v>
      </c>
      <c r="S154" s="9">
        <v>1</v>
      </c>
      <c r="T154" s="18"/>
      <c r="U154" s="18"/>
      <c r="V154" s="18"/>
      <c r="W154" s="18"/>
      <c r="X154" s="18"/>
    </row>
    <row r="155" spans="1:24" s="25" customFormat="1" ht="12.75">
      <c r="A155" s="7" t="s">
        <v>26</v>
      </c>
      <c r="B155" s="67" t="s">
        <v>344</v>
      </c>
      <c r="C155" s="9" t="s">
        <v>352</v>
      </c>
      <c r="D155" s="10" t="s">
        <v>353</v>
      </c>
      <c r="E155" s="54" t="s">
        <v>347</v>
      </c>
      <c r="F155" s="13">
        <v>0.11086805555555555</v>
      </c>
      <c r="G155" s="13"/>
      <c r="H155" s="13">
        <f>F155-K154</f>
        <v>0.011678240740740739</v>
      </c>
      <c r="I155" s="13">
        <v>0.12231481481481482</v>
      </c>
      <c r="J155" s="13">
        <f t="shared" si="3"/>
        <v>0.011446759259259268</v>
      </c>
      <c r="K155" s="13">
        <v>0.13364583333333332</v>
      </c>
      <c r="L155" s="13">
        <f>K155-I155</f>
        <v>0.011331018518518504</v>
      </c>
      <c r="M155" s="13">
        <v>0.14503472222222222</v>
      </c>
      <c r="N155" s="13">
        <f>M155-K155</f>
        <v>0.011388888888888893</v>
      </c>
      <c r="O155" s="13">
        <f>SUM(H155+J155+L155+N155)</f>
        <v>0.045844907407407404</v>
      </c>
      <c r="P155" s="17"/>
      <c r="Q155" s="13">
        <v>0.011331018518518518</v>
      </c>
      <c r="R155" s="13">
        <f>SUM(O155/10)</f>
        <v>0.0045844907407407405</v>
      </c>
      <c r="S155" s="9">
        <v>1</v>
      </c>
      <c r="T155" s="18"/>
      <c r="U155" s="18"/>
      <c r="V155" s="18"/>
      <c r="W155" s="18"/>
      <c r="X155" s="18"/>
    </row>
    <row r="156" spans="1:24" s="25" customFormat="1" ht="12.75">
      <c r="A156" s="7" t="s">
        <v>29</v>
      </c>
      <c r="B156" s="67" t="s">
        <v>344</v>
      </c>
      <c r="C156" s="9" t="s">
        <v>354</v>
      </c>
      <c r="D156" s="10" t="s">
        <v>355</v>
      </c>
      <c r="E156" s="54" t="s">
        <v>347</v>
      </c>
      <c r="F156" s="13">
        <v>0.15805555555555556</v>
      </c>
      <c r="G156" s="13"/>
      <c r="H156" s="13">
        <f>F156-M155</f>
        <v>0.013020833333333343</v>
      </c>
      <c r="I156" s="13">
        <v>0.17114583333333333</v>
      </c>
      <c r="J156" s="13">
        <f aca="true" t="shared" si="5" ref="J156:J187">I156-F156</f>
        <v>0.01309027777777777</v>
      </c>
      <c r="K156" s="13">
        <v>0.18435185185185185</v>
      </c>
      <c r="L156" s="13">
        <f>K156-I156</f>
        <v>0.01320601851851852</v>
      </c>
      <c r="M156" s="17"/>
      <c r="N156" s="16"/>
      <c r="O156" s="13">
        <f>SUM(H156+J156+L156)</f>
        <v>0.03931712962962963</v>
      </c>
      <c r="P156" s="17"/>
      <c r="Q156" s="13">
        <v>0.013020833333333334</v>
      </c>
      <c r="R156" s="13">
        <f>SUM(O156/7.5)</f>
        <v>0.005242283950617284</v>
      </c>
      <c r="S156" s="9">
        <v>1</v>
      </c>
      <c r="T156" s="18"/>
      <c r="U156" s="18"/>
      <c r="V156" s="18"/>
      <c r="W156" s="18"/>
      <c r="X156" s="18"/>
    </row>
    <row r="157" spans="1:24" s="25" customFormat="1" ht="12.75">
      <c r="A157" s="7" t="s">
        <v>32</v>
      </c>
      <c r="B157" s="67" t="s">
        <v>344</v>
      </c>
      <c r="C157" s="9" t="s">
        <v>356</v>
      </c>
      <c r="D157" s="10" t="s">
        <v>357</v>
      </c>
      <c r="E157" s="54" t="s">
        <v>347</v>
      </c>
      <c r="F157" s="13">
        <v>0.19781250000000003</v>
      </c>
      <c r="G157" s="13"/>
      <c r="H157" s="13">
        <f>F157-K156</f>
        <v>0.01346064814814818</v>
      </c>
      <c r="I157" s="13">
        <v>0.21131944444444442</v>
      </c>
      <c r="J157" s="13">
        <f t="shared" si="5"/>
        <v>0.013506944444444391</v>
      </c>
      <c r="K157" s="17"/>
      <c r="L157" s="17"/>
      <c r="M157" s="17"/>
      <c r="N157" s="17"/>
      <c r="O157" s="13">
        <f>SUM(H157+J157)</f>
        <v>0.02696759259259257</v>
      </c>
      <c r="P157" s="13">
        <f>SUM(O152:O157)</f>
        <v>0.21131944444444442</v>
      </c>
      <c r="Q157" s="13">
        <v>0.013460648148148147</v>
      </c>
      <c r="R157" s="13">
        <f>SUM(O157/5)</f>
        <v>0.0053935185185185145</v>
      </c>
      <c r="S157" s="9">
        <v>1</v>
      </c>
      <c r="T157" s="18"/>
      <c r="U157" s="18"/>
      <c r="V157" s="18"/>
      <c r="W157" s="18"/>
      <c r="X157" s="18"/>
    </row>
    <row r="158" spans="1:19" s="25" customFormat="1" ht="12.75">
      <c r="A158" s="7" t="s">
        <v>15</v>
      </c>
      <c r="B158" s="66" t="s">
        <v>358</v>
      </c>
      <c r="C158" s="9" t="s">
        <v>359</v>
      </c>
      <c r="D158" s="23" t="s">
        <v>360</v>
      </c>
      <c r="E158" s="66" t="s">
        <v>347</v>
      </c>
      <c r="F158" s="13">
        <v>0.010972222222222223</v>
      </c>
      <c r="G158" s="13"/>
      <c r="H158" s="13">
        <f>F158</f>
        <v>0.010972222222222223</v>
      </c>
      <c r="I158" s="13">
        <v>0.02396990740740741</v>
      </c>
      <c r="J158" s="13">
        <f t="shared" si="5"/>
        <v>0.012997685185185185</v>
      </c>
      <c r="K158" s="13">
        <v>0.037314814814814815</v>
      </c>
      <c r="L158" s="13">
        <f>K158-I158</f>
        <v>0.013344907407407406</v>
      </c>
      <c r="M158" s="17"/>
      <c r="N158" s="16"/>
      <c r="O158" s="13">
        <f>SUM(H158+J158+L158)</f>
        <v>0.037314814814814815</v>
      </c>
      <c r="P158" s="17"/>
      <c r="Q158" s="13">
        <v>0.012997685185185183</v>
      </c>
      <c r="R158" s="13">
        <f>SUM(O158/7.195)</f>
        <v>0.005186214706715054</v>
      </c>
      <c r="S158" s="9">
        <v>2</v>
      </c>
    </row>
    <row r="159" spans="1:19" s="25" customFormat="1" ht="12.75">
      <c r="A159" s="7" t="s">
        <v>20</v>
      </c>
      <c r="B159" s="66" t="s">
        <v>358</v>
      </c>
      <c r="C159" s="9" t="s">
        <v>361</v>
      </c>
      <c r="D159" s="23" t="s">
        <v>362</v>
      </c>
      <c r="E159" s="66" t="s">
        <v>347</v>
      </c>
      <c r="F159" s="13">
        <v>0.051527777777777777</v>
      </c>
      <c r="G159" s="13"/>
      <c r="H159" s="13">
        <f>F159-K158</f>
        <v>0.014212962962962962</v>
      </c>
      <c r="I159" s="13">
        <v>0.06563657407407407</v>
      </c>
      <c r="J159" s="13">
        <f t="shared" si="5"/>
        <v>0.014108796296296293</v>
      </c>
      <c r="K159" s="16"/>
      <c r="L159" s="17"/>
      <c r="M159" s="17"/>
      <c r="N159" s="17"/>
      <c r="O159" s="13">
        <f>SUM(H159+J159)</f>
        <v>0.028321759259259255</v>
      </c>
      <c r="P159" s="17"/>
      <c r="Q159" s="13">
        <v>0.014108796296296295</v>
      </c>
      <c r="R159" s="13">
        <f>SUM(O159/5)</f>
        <v>0.005664351851851851</v>
      </c>
      <c r="S159" s="9">
        <v>2</v>
      </c>
    </row>
    <row r="160" spans="1:19" s="25" customFormat="1" ht="12.75">
      <c r="A160" s="7" t="s">
        <v>23</v>
      </c>
      <c r="B160" s="66" t="s">
        <v>358</v>
      </c>
      <c r="C160" s="9" t="s">
        <v>363</v>
      </c>
      <c r="D160" s="27" t="s">
        <v>364</v>
      </c>
      <c r="E160" s="66" t="s">
        <v>347</v>
      </c>
      <c r="F160" s="13">
        <v>0.07875</v>
      </c>
      <c r="G160" s="13"/>
      <c r="H160" s="13">
        <f>F160-I159</f>
        <v>0.013113425925925931</v>
      </c>
      <c r="I160" s="13">
        <v>0.09179398148148149</v>
      </c>
      <c r="J160" s="13">
        <f t="shared" si="5"/>
        <v>0.01304398148148149</v>
      </c>
      <c r="K160" s="13">
        <v>0.1047337962962963</v>
      </c>
      <c r="L160" s="13">
        <f>K160-I160</f>
        <v>0.012939814814814807</v>
      </c>
      <c r="M160" s="17"/>
      <c r="N160" s="16"/>
      <c r="O160" s="13">
        <f>SUM(H160+J160+L160)</f>
        <v>0.03909722222222223</v>
      </c>
      <c r="P160" s="17"/>
      <c r="Q160" s="13">
        <v>0.012939814814814814</v>
      </c>
      <c r="R160" s="13">
        <f>SUM(O160/7.5)</f>
        <v>0.0052129629629629635</v>
      </c>
      <c r="S160" s="9">
        <v>2</v>
      </c>
    </row>
    <row r="161" spans="1:19" s="25" customFormat="1" ht="12.75">
      <c r="A161" s="7" t="s">
        <v>26</v>
      </c>
      <c r="B161" s="66" t="s">
        <v>358</v>
      </c>
      <c r="C161" s="9" t="s">
        <v>365</v>
      </c>
      <c r="D161" s="23" t="s">
        <v>366</v>
      </c>
      <c r="E161" s="66" t="s">
        <v>347</v>
      </c>
      <c r="F161" s="13">
        <v>0.11711805555555554</v>
      </c>
      <c r="G161" s="13"/>
      <c r="H161" s="13">
        <f>F161-K160</f>
        <v>0.012384259259259248</v>
      </c>
      <c r="I161" s="13">
        <v>0.12938657407407408</v>
      </c>
      <c r="J161" s="13">
        <f t="shared" si="5"/>
        <v>0.01226851851851854</v>
      </c>
      <c r="K161" s="13">
        <v>0.1420949074074074</v>
      </c>
      <c r="L161" s="13">
        <f>K161-I161</f>
        <v>0.012708333333333321</v>
      </c>
      <c r="M161" s="13">
        <v>0.1545486111111111</v>
      </c>
      <c r="N161" s="13">
        <f>M161-K161</f>
        <v>0.012453703703703689</v>
      </c>
      <c r="O161" s="13">
        <f>SUM(H161+J161+L161+N161)</f>
        <v>0.0498148148148148</v>
      </c>
      <c r="P161" s="17"/>
      <c r="Q161" s="13">
        <v>0.012268518518518519</v>
      </c>
      <c r="R161" s="13">
        <f>SUM(O161/10)</f>
        <v>0.00498148148148148</v>
      </c>
      <c r="S161" s="9">
        <v>2</v>
      </c>
    </row>
    <row r="162" spans="1:19" s="25" customFormat="1" ht="12.75">
      <c r="A162" s="7" t="s">
        <v>29</v>
      </c>
      <c r="B162" s="66" t="s">
        <v>358</v>
      </c>
      <c r="C162" s="9" t="s">
        <v>367</v>
      </c>
      <c r="D162" s="27" t="s">
        <v>368</v>
      </c>
      <c r="E162" s="66" t="s">
        <v>347</v>
      </c>
      <c r="F162" s="13">
        <v>0.16721064814814815</v>
      </c>
      <c r="G162" s="13"/>
      <c r="H162" s="13">
        <f>F162-M161</f>
        <v>0.012662037037037055</v>
      </c>
      <c r="I162" s="13">
        <v>0.18048611111111112</v>
      </c>
      <c r="J162" s="13">
        <f t="shared" si="5"/>
        <v>0.013275462962962975</v>
      </c>
      <c r="K162" s="13">
        <v>0.19395833333333334</v>
      </c>
      <c r="L162" s="13">
        <f>K162-I162</f>
        <v>0.013472222222222219</v>
      </c>
      <c r="M162" s="17"/>
      <c r="N162" s="16"/>
      <c r="O162" s="13">
        <f>SUM(H162+J162+L162)</f>
        <v>0.03940972222222225</v>
      </c>
      <c r="P162" s="17"/>
      <c r="Q162" s="13">
        <v>0.01266203703703704</v>
      </c>
      <c r="R162" s="13">
        <f>SUM(O162/7.5)</f>
        <v>0.005254629629629633</v>
      </c>
      <c r="S162" s="9">
        <v>2</v>
      </c>
    </row>
    <row r="163" spans="1:19" s="25" customFormat="1" ht="12.75">
      <c r="A163" s="7" t="s">
        <v>32</v>
      </c>
      <c r="B163" s="66" t="s">
        <v>358</v>
      </c>
      <c r="C163" s="9" t="s">
        <v>369</v>
      </c>
      <c r="D163" s="27" t="s">
        <v>370</v>
      </c>
      <c r="E163" s="66" t="s">
        <v>347</v>
      </c>
      <c r="F163" s="13">
        <v>0.20851851851851852</v>
      </c>
      <c r="G163" s="13"/>
      <c r="H163" s="13">
        <f>F163-K162</f>
        <v>0.014560185185185176</v>
      </c>
      <c r="I163" s="13">
        <v>0.2228935185185185</v>
      </c>
      <c r="J163" s="13">
        <f t="shared" si="5"/>
        <v>0.014374999999999971</v>
      </c>
      <c r="K163" s="17"/>
      <c r="L163" s="17"/>
      <c r="M163" s="17"/>
      <c r="N163" s="17"/>
      <c r="O163" s="13">
        <f>SUM(H163+J163)</f>
        <v>0.028935185185185147</v>
      </c>
      <c r="P163" s="13">
        <f>SUM(O158:O163)</f>
        <v>0.2228935185185185</v>
      </c>
      <c r="Q163" s="13">
        <v>0.014375</v>
      </c>
      <c r="R163" s="13">
        <f>SUM(O163/5)</f>
        <v>0.00578703703703703</v>
      </c>
      <c r="S163" s="9">
        <v>2</v>
      </c>
    </row>
    <row r="164" spans="1:20" ht="12.75">
      <c r="A164" s="7" t="s">
        <v>15</v>
      </c>
      <c r="B164" s="55" t="s">
        <v>371</v>
      </c>
      <c r="C164" s="9" t="s">
        <v>372</v>
      </c>
      <c r="D164" s="10" t="s">
        <v>373</v>
      </c>
      <c r="E164" s="56" t="s">
        <v>347</v>
      </c>
      <c r="F164" s="13">
        <v>0.011932870370370371</v>
      </c>
      <c r="G164" s="23"/>
      <c r="H164" s="13">
        <f>F164</f>
        <v>0.011932870370370371</v>
      </c>
      <c r="I164" s="13">
        <v>0.025752314814814815</v>
      </c>
      <c r="J164" s="13">
        <f t="shared" si="5"/>
        <v>0.013819444444444443</v>
      </c>
      <c r="K164" s="13">
        <v>0.03936342592592592</v>
      </c>
      <c r="L164" s="13">
        <f>K164-I164</f>
        <v>0.013611111111111105</v>
      </c>
      <c r="M164" s="17"/>
      <c r="N164" s="16"/>
      <c r="O164" s="13">
        <f>SUM(H164+J164+L164)</f>
        <v>0.03936342592592592</v>
      </c>
      <c r="P164" s="17"/>
      <c r="Q164" s="13">
        <v>0.013611111111111114</v>
      </c>
      <c r="R164" s="13">
        <f>SUM(O164/7.195)</f>
        <v>0.0054709417548194465</v>
      </c>
      <c r="S164" s="9">
        <v>3</v>
      </c>
      <c r="T164" s="18"/>
    </row>
    <row r="165" spans="1:20" ht="12.75">
      <c r="A165" s="7" t="s">
        <v>20</v>
      </c>
      <c r="B165" s="55" t="s">
        <v>371</v>
      </c>
      <c r="C165" s="9" t="s">
        <v>374</v>
      </c>
      <c r="D165" s="10" t="s">
        <v>375</v>
      </c>
      <c r="E165" s="56" t="s">
        <v>347</v>
      </c>
      <c r="F165" s="13">
        <v>0.05452546296296296</v>
      </c>
      <c r="G165" s="23"/>
      <c r="H165" s="13">
        <f>F165-K164</f>
        <v>0.015162037037037043</v>
      </c>
      <c r="I165" s="13">
        <v>0.06945601851851851</v>
      </c>
      <c r="J165" s="13">
        <f t="shared" si="5"/>
        <v>0.014930555555555551</v>
      </c>
      <c r="K165" s="16"/>
      <c r="L165" s="17"/>
      <c r="M165" s="17"/>
      <c r="N165" s="17"/>
      <c r="O165" s="13">
        <f>SUM(H165+J165)</f>
        <v>0.030092592592592594</v>
      </c>
      <c r="P165" s="17"/>
      <c r="Q165" s="13">
        <v>0.014930555555555556</v>
      </c>
      <c r="R165" s="13">
        <f>SUM(O165/5)</f>
        <v>0.0060185185185185185</v>
      </c>
      <c r="S165" s="9">
        <v>3</v>
      </c>
      <c r="T165" s="18"/>
    </row>
    <row r="166" spans="1:20" ht="12.75">
      <c r="A166" s="7" t="s">
        <v>23</v>
      </c>
      <c r="B166" s="55" t="s">
        <v>371</v>
      </c>
      <c r="C166" s="9" t="s">
        <v>376</v>
      </c>
      <c r="D166" s="23" t="s">
        <v>377</v>
      </c>
      <c r="E166" s="56" t="s">
        <v>347</v>
      </c>
      <c r="F166" s="13">
        <v>0.0836574074074074</v>
      </c>
      <c r="G166" s="23"/>
      <c r="H166" s="13">
        <f>F166-I165</f>
        <v>0.014201388888888888</v>
      </c>
      <c r="I166" s="13">
        <v>0.0976273148148148</v>
      </c>
      <c r="J166" s="13">
        <f t="shared" si="5"/>
        <v>0.013969907407407403</v>
      </c>
      <c r="K166" s="13">
        <v>0.11130787037037038</v>
      </c>
      <c r="L166" s="13">
        <f>K166-I166</f>
        <v>0.01368055555555557</v>
      </c>
      <c r="M166" s="17"/>
      <c r="N166" s="16"/>
      <c r="O166" s="13">
        <f>SUM(H166+J166+L166)</f>
        <v>0.04185185185185186</v>
      </c>
      <c r="P166" s="17"/>
      <c r="Q166" s="13">
        <v>0.013680555555555555</v>
      </c>
      <c r="R166" s="13">
        <f>SUM(O166/7.5)</f>
        <v>0.005580246913580248</v>
      </c>
      <c r="S166" s="9">
        <v>3</v>
      </c>
      <c r="T166" s="18"/>
    </row>
    <row r="167" spans="1:20" ht="12.75">
      <c r="A167" s="7" t="s">
        <v>26</v>
      </c>
      <c r="B167" s="55" t="s">
        <v>371</v>
      </c>
      <c r="C167" s="9" t="s">
        <v>378</v>
      </c>
      <c r="D167" s="10" t="s">
        <v>379</v>
      </c>
      <c r="E167" s="56" t="s">
        <v>347</v>
      </c>
      <c r="F167" s="13">
        <v>0.12231481481481482</v>
      </c>
      <c r="G167" s="23"/>
      <c r="H167" s="13">
        <f>F167-K166</f>
        <v>0.011006944444444444</v>
      </c>
      <c r="I167" s="13">
        <v>0.13453703703703704</v>
      </c>
      <c r="J167" s="13">
        <f t="shared" si="5"/>
        <v>0.012222222222222218</v>
      </c>
      <c r="K167" s="13">
        <v>0.14601851851851852</v>
      </c>
      <c r="L167" s="13">
        <f>K167-I167</f>
        <v>0.011481481481481481</v>
      </c>
      <c r="M167" s="13">
        <v>0.15725694444444446</v>
      </c>
      <c r="N167" s="13">
        <f>M167-K167</f>
        <v>0.011238425925925943</v>
      </c>
      <c r="O167" s="13">
        <f>SUM(H167+J167+L167+N167)</f>
        <v>0.04594907407407409</v>
      </c>
      <c r="P167" s="17"/>
      <c r="Q167" s="13">
        <v>0.011006944444444444</v>
      </c>
      <c r="R167" s="13">
        <f>SUM(O167/10)</f>
        <v>0.004594907407407409</v>
      </c>
      <c r="S167" s="9">
        <v>3</v>
      </c>
      <c r="T167" s="18"/>
    </row>
    <row r="168" spans="1:20" ht="12.75">
      <c r="A168" s="7" t="s">
        <v>29</v>
      </c>
      <c r="B168" s="55" t="s">
        <v>371</v>
      </c>
      <c r="C168" s="9" t="s">
        <v>380</v>
      </c>
      <c r="D168" s="23" t="s">
        <v>381</v>
      </c>
      <c r="E168" s="56" t="s">
        <v>347</v>
      </c>
      <c r="F168" s="13">
        <v>0.16975694444444445</v>
      </c>
      <c r="G168" s="23"/>
      <c r="H168" s="13">
        <f>F168-M167</f>
        <v>0.012499999999999983</v>
      </c>
      <c r="I168" s="13">
        <v>0.1820949074074074</v>
      </c>
      <c r="J168" s="13">
        <f t="shared" si="5"/>
        <v>0.012337962962962967</v>
      </c>
      <c r="K168" s="13">
        <v>0.19425925925925927</v>
      </c>
      <c r="L168" s="13">
        <f>K168-I168</f>
        <v>0.012164351851851857</v>
      </c>
      <c r="M168" s="17"/>
      <c r="N168" s="16"/>
      <c r="O168" s="13">
        <f>SUM(H168+J168+L168)</f>
        <v>0.03700231481481481</v>
      </c>
      <c r="P168" s="17"/>
      <c r="Q168" s="13">
        <v>0.012164351851851852</v>
      </c>
      <c r="R168" s="13">
        <f>SUM(O168/7.5)</f>
        <v>0.004933641975308641</v>
      </c>
      <c r="S168" s="9">
        <v>3</v>
      </c>
      <c r="T168" s="18"/>
    </row>
    <row r="169" spans="1:20" ht="12.75">
      <c r="A169" s="7" t="s">
        <v>32</v>
      </c>
      <c r="B169" s="55" t="s">
        <v>371</v>
      </c>
      <c r="C169" s="9" t="s">
        <v>382</v>
      </c>
      <c r="D169" s="23" t="s">
        <v>383</v>
      </c>
      <c r="E169" s="56" t="s">
        <v>347</v>
      </c>
      <c r="F169" s="13">
        <v>0.20892361111111113</v>
      </c>
      <c r="G169" s="23"/>
      <c r="H169" s="13">
        <f>F169-K168</f>
        <v>0.014664351851851859</v>
      </c>
      <c r="I169" s="13">
        <v>0.22310185185185186</v>
      </c>
      <c r="J169" s="13">
        <f t="shared" si="5"/>
        <v>0.014178240740740727</v>
      </c>
      <c r="K169" s="17"/>
      <c r="L169" s="17"/>
      <c r="M169" s="17"/>
      <c r="N169" s="17"/>
      <c r="O169" s="13">
        <f>SUM(H169+J169)</f>
        <v>0.028842592592592586</v>
      </c>
      <c r="P169" s="13">
        <f>SUM(O164:O169)</f>
        <v>0.22310185185185186</v>
      </c>
      <c r="Q169" s="13">
        <v>0.014178240740740741</v>
      </c>
      <c r="R169" s="13">
        <f>SUM(O169/5)</f>
        <v>0.0057685185185185174</v>
      </c>
      <c r="S169" s="9">
        <v>3</v>
      </c>
      <c r="T169" s="18"/>
    </row>
    <row r="170" spans="1:24" ht="12.75">
      <c r="A170" s="44" t="s">
        <v>15</v>
      </c>
      <c r="B170" s="43" t="s">
        <v>384</v>
      </c>
      <c r="C170" s="9" t="s">
        <v>385</v>
      </c>
      <c r="D170" s="24" t="s">
        <v>386</v>
      </c>
      <c r="E170" s="65" t="s">
        <v>347</v>
      </c>
      <c r="F170" s="13">
        <v>0.012499999999999999</v>
      </c>
      <c r="G170" s="23"/>
      <c r="H170" s="13">
        <f>F170</f>
        <v>0.012499999999999999</v>
      </c>
      <c r="I170" s="13">
        <v>0.026724537037037036</v>
      </c>
      <c r="J170" s="13">
        <f t="shared" si="5"/>
        <v>0.014224537037037037</v>
      </c>
      <c r="K170" s="13">
        <v>0.04083333333333333</v>
      </c>
      <c r="L170" s="13">
        <f>K170-I170</f>
        <v>0.014108796296296296</v>
      </c>
      <c r="M170" s="17"/>
      <c r="N170" s="16"/>
      <c r="O170" s="13">
        <f>SUM(H170+J170+L170)</f>
        <v>0.04083333333333333</v>
      </c>
      <c r="P170" s="17"/>
      <c r="Q170" s="13">
        <v>0.014108796296296295</v>
      </c>
      <c r="R170" s="13">
        <f>SUM(O170/7.195)</f>
        <v>0.005675237433402825</v>
      </c>
      <c r="S170" s="9">
        <v>4</v>
      </c>
      <c r="T170" s="25"/>
      <c r="U170" s="25"/>
      <c r="V170" s="25"/>
      <c r="W170" s="25"/>
      <c r="X170" s="25"/>
    </row>
    <row r="171" spans="1:24" ht="12.75">
      <c r="A171" s="44" t="s">
        <v>20</v>
      </c>
      <c r="B171" s="43" t="s">
        <v>384</v>
      </c>
      <c r="C171" s="9" t="s">
        <v>387</v>
      </c>
      <c r="D171" s="24" t="s">
        <v>388</v>
      </c>
      <c r="E171" s="65" t="s">
        <v>347</v>
      </c>
      <c r="F171" s="13">
        <v>0.054641203703703706</v>
      </c>
      <c r="G171" s="23"/>
      <c r="H171" s="13">
        <f>F171-K170</f>
        <v>0.013807870370370373</v>
      </c>
      <c r="I171" s="13">
        <v>0.06792824074074073</v>
      </c>
      <c r="J171" s="13">
        <f t="shared" si="5"/>
        <v>0.013287037037037028</v>
      </c>
      <c r="K171" s="16"/>
      <c r="L171" s="17"/>
      <c r="M171" s="17"/>
      <c r="N171" s="17"/>
      <c r="O171" s="13">
        <f>SUM(H171+J171)</f>
        <v>0.0270949074074074</v>
      </c>
      <c r="P171" s="17"/>
      <c r="Q171" s="13">
        <v>0.013287037037037036</v>
      </c>
      <c r="R171" s="13">
        <f>SUM(O171/5)</f>
        <v>0.00541898148148148</v>
      </c>
      <c r="S171" s="9">
        <v>4</v>
      </c>
      <c r="T171" s="25"/>
      <c r="U171" s="25"/>
      <c r="V171" s="25"/>
      <c r="W171" s="25"/>
      <c r="X171" s="25"/>
    </row>
    <row r="172" spans="1:24" ht="12.75">
      <c r="A172" s="44" t="s">
        <v>23</v>
      </c>
      <c r="B172" s="43" t="s">
        <v>384</v>
      </c>
      <c r="C172" s="9" t="s">
        <v>389</v>
      </c>
      <c r="D172" s="24" t="s">
        <v>390</v>
      </c>
      <c r="E172" s="65" t="s">
        <v>347</v>
      </c>
      <c r="F172" s="13">
        <v>0.08196759259259259</v>
      </c>
      <c r="G172" s="23"/>
      <c r="H172" s="13">
        <f>F172-I171</f>
        <v>0.014039351851851858</v>
      </c>
      <c r="I172" s="13">
        <v>0.09586805555555555</v>
      </c>
      <c r="J172" s="13">
        <f t="shared" si="5"/>
        <v>0.013900462962962962</v>
      </c>
      <c r="K172" s="13">
        <v>0.10967592592592591</v>
      </c>
      <c r="L172" s="13">
        <f>K172-I172</f>
        <v>0.01380787037037036</v>
      </c>
      <c r="M172" s="17"/>
      <c r="N172" s="16"/>
      <c r="O172" s="13">
        <f>SUM(H172+J172+L172)</f>
        <v>0.04174768518518518</v>
      </c>
      <c r="P172" s="17"/>
      <c r="Q172" s="13">
        <v>0.013807870370370371</v>
      </c>
      <c r="R172" s="13">
        <f>SUM(O172/7.5)</f>
        <v>0.005566358024691357</v>
      </c>
      <c r="S172" s="9">
        <v>4</v>
      </c>
      <c r="T172" s="25"/>
      <c r="U172" s="25"/>
      <c r="V172" s="25"/>
      <c r="W172" s="25"/>
      <c r="X172" s="25"/>
    </row>
    <row r="173" spans="1:24" ht="12.75">
      <c r="A173" s="44" t="s">
        <v>26</v>
      </c>
      <c r="B173" s="43" t="s">
        <v>384</v>
      </c>
      <c r="C173" s="9" t="s">
        <v>391</v>
      </c>
      <c r="D173" s="24" t="s">
        <v>392</v>
      </c>
      <c r="E173" s="65" t="s">
        <v>347</v>
      </c>
      <c r="F173" s="13">
        <v>0.12194444444444445</v>
      </c>
      <c r="G173" s="23"/>
      <c r="H173" s="13">
        <f>F173-K172</f>
        <v>0.01226851851851854</v>
      </c>
      <c r="I173" s="13">
        <v>0.13430555555555554</v>
      </c>
      <c r="J173" s="13">
        <f t="shared" si="5"/>
        <v>0.012361111111111087</v>
      </c>
      <c r="K173" s="13">
        <v>0.14744212962962963</v>
      </c>
      <c r="L173" s="13">
        <f>K173-I173</f>
        <v>0.013136574074074092</v>
      </c>
      <c r="M173" s="13">
        <v>0.16091435185185185</v>
      </c>
      <c r="N173" s="13">
        <f>M173-K173</f>
        <v>0.013472222222222219</v>
      </c>
      <c r="O173" s="13">
        <f>SUM(H173+J173+L173+N173)</f>
        <v>0.05123842592592594</v>
      </c>
      <c r="P173" s="17"/>
      <c r="Q173" s="13">
        <v>0.012268518518518519</v>
      </c>
      <c r="R173" s="13">
        <f>SUM(O173/10)</f>
        <v>0.005123842592592594</v>
      </c>
      <c r="S173" s="9">
        <v>4</v>
      </c>
      <c r="T173" s="25"/>
      <c r="U173" s="25"/>
      <c r="V173" s="25"/>
      <c r="W173" s="25"/>
      <c r="X173" s="25"/>
    </row>
    <row r="174" spans="1:24" ht="12.75">
      <c r="A174" s="44" t="s">
        <v>29</v>
      </c>
      <c r="B174" s="43" t="s">
        <v>384</v>
      </c>
      <c r="C174" s="9" t="s">
        <v>393</v>
      </c>
      <c r="D174" s="24" t="s">
        <v>394</v>
      </c>
      <c r="E174" s="65" t="s">
        <v>347</v>
      </c>
      <c r="F174" s="13">
        <v>0.17407407407407408</v>
      </c>
      <c r="G174" s="23"/>
      <c r="H174" s="13">
        <f>F174-M173</f>
        <v>0.013159722222222225</v>
      </c>
      <c r="I174" s="13">
        <v>0.18791666666666665</v>
      </c>
      <c r="J174" s="13">
        <f t="shared" si="5"/>
        <v>0.013842592592592573</v>
      </c>
      <c r="K174" s="13">
        <v>0.20224537037037038</v>
      </c>
      <c r="L174" s="13">
        <f>K174-I174</f>
        <v>0.014328703703703732</v>
      </c>
      <c r="M174" s="17"/>
      <c r="N174" s="16"/>
      <c r="O174" s="13">
        <f>SUM(H174+J174+L174)</f>
        <v>0.04133101851851853</v>
      </c>
      <c r="P174" s="17"/>
      <c r="Q174" s="13">
        <v>0.01315972222222222</v>
      </c>
      <c r="R174" s="13">
        <f>SUM(O174/7.5)</f>
        <v>0.005510802469135804</v>
      </c>
      <c r="S174" s="9">
        <v>4</v>
      </c>
      <c r="T174" s="25"/>
      <c r="U174" s="25"/>
      <c r="V174" s="25"/>
      <c r="W174" s="25"/>
      <c r="X174" s="25"/>
    </row>
    <row r="175" spans="1:24" ht="12.75">
      <c r="A175" s="44" t="s">
        <v>32</v>
      </c>
      <c r="B175" s="43" t="s">
        <v>384</v>
      </c>
      <c r="C175" s="9" t="s">
        <v>395</v>
      </c>
      <c r="D175" s="24" t="s">
        <v>396</v>
      </c>
      <c r="E175" s="65" t="s">
        <v>347</v>
      </c>
      <c r="F175" s="13">
        <v>0.21640046296296298</v>
      </c>
      <c r="G175" s="23"/>
      <c r="H175" s="13">
        <f>F175-K174</f>
        <v>0.014155092592592594</v>
      </c>
      <c r="I175" s="13">
        <v>0.2307175925925926</v>
      </c>
      <c r="J175" s="13">
        <f t="shared" si="5"/>
        <v>0.014317129629629638</v>
      </c>
      <c r="K175" s="17"/>
      <c r="L175" s="17"/>
      <c r="M175" s="17"/>
      <c r="N175" s="17"/>
      <c r="O175" s="13">
        <f>SUM(H175+J175)</f>
        <v>0.028472222222222232</v>
      </c>
      <c r="P175" s="13">
        <f>SUM(O170:O175)</f>
        <v>0.2307175925925926</v>
      </c>
      <c r="Q175" s="13">
        <v>0.014155092592592592</v>
      </c>
      <c r="R175" s="13">
        <f>SUM(O175/5)</f>
        <v>0.005694444444444446</v>
      </c>
      <c r="S175" s="9">
        <v>4</v>
      </c>
      <c r="T175" s="25"/>
      <c r="U175" s="25"/>
      <c r="V175" s="25"/>
      <c r="W175" s="25"/>
      <c r="X175" s="25"/>
    </row>
    <row r="176" spans="1:24" ht="12.75">
      <c r="A176" s="44" t="s">
        <v>15</v>
      </c>
      <c r="B176" s="22" t="s">
        <v>397</v>
      </c>
      <c r="C176" s="9" t="s">
        <v>398</v>
      </c>
      <c r="D176" s="45" t="s">
        <v>399</v>
      </c>
      <c r="E176" s="22" t="s">
        <v>347</v>
      </c>
      <c r="F176" s="13">
        <v>0.01255787037037037</v>
      </c>
      <c r="G176" s="13"/>
      <c r="H176" s="13">
        <f>F176</f>
        <v>0.01255787037037037</v>
      </c>
      <c r="I176" s="13">
        <v>0.027245370370370368</v>
      </c>
      <c r="J176" s="13">
        <f t="shared" si="5"/>
        <v>0.014687499999999997</v>
      </c>
      <c r="K176" s="13">
        <v>0.04244212962962963</v>
      </c>
      <c r="L176" s="13">
        <f>K176-I176</f>
        <v>0.01519675925925926</v>
      </c>
      <c r="M176" s="17"/>
      <c r="N176" s="16"/>
      <c r="O176" s="13">
        <f>SUM(H176+J176+L176)</f>
        <v>0.04244212962962963</v>
      </c>
      <c r="P176" s="17"/>
      <c r="Q176" s="13">
        <v>0.0146875</v>
      </c>
      <c r="R176" s="13">
        <f>SUM(O176/7.195)</f>
        <v>0.005898836640671248</v>
      </c>
      <c r="S176" s="9">
        <v>5</v>
      </c>
      <c r="T176" s="25"/>
      <c r="U176" s="25"/>
      <c r="V176" s="25"/>
      <c r="W176" s="25"/>
      <c r="X176" s="25"/>
    </row>
    <row r="177" spans="1:24" ht="12.75">
      <c r="A177" s="44" t="s">
        <v>20</v>
      </c>
      <c r="B177" s="22" t="s">
        <v>397</v>
      </c>
      <c r="C177" s="9" t="s">
        <v>400</v>
      </c>
      <c r="D177" s="45" t="s">
        <v>401</v>
      </c>
      <c r="E177" s="22" t="s">
        <v>347</v>
      </c>
      <c r="F177" s="13">
        <v>0.057303240740740745</v>
      </c>
      <c r="G177" s="13"/>
      <c r="H177" s="13">
        <f>F177-K176</f>
        <v>0.014861111111111117</v>
      </c>
      <c r="I177" s="13">
        <v>0.07261574074074074</v>
      </c>
      <c r="J177" s="13">
        <f t="shared" si="5"/>
        <v>0.0153125</v>
      </c>
      <c r="K177" s="16"/>
      <c r="L177" s="17"/>
      <c r="M177" s="17"/>
      <c r="N177" s="17"/>
      <c r="O177" s="13">
        <f>SUM(H177+J177)</f>
        <v>0.030173611111111116</v>
      </c>
      <c r="P177" s="17"/>
      <c r="Q177" s="13">
        <v>0.01486111111111111</v>
      </c>
      <c r="R177" s="13">
        <f>SUM(O177/5)</f>
        <v>0.0060347222222222234</v>
      </c>
      <c r="S177" s="9">
        <v>5</v>
      </c>
      <c r="T177" s="25"/>
      <c r="U177" s="25"/>
      <c r="V177" s="25"/>
      <c r="W177" s="25"/>
      <c r="X177" s="25"/>
    </row>
    <row r="178" spans="1:24" ht="12.75">
      <c r="A178" s="44" t="s">
        <v>23</v>
      </c>
      <c r="B178" s="22" t="s">
        <v>397</v>
      </c>
      <c r="C178" s="9" t="s">
        <v>402</v>
      </c>
      <c r="D178" s="45" t="s">
        <v>403</v>
      </c>
      <c r="E178" s="22" t="s">
        <v>347</v>
      </c>
      <c r="F178" s="13">
        <v>0.0890625</v>
      </c>
      <c r="G178" s="13"/>
      <c r="H178" s="13">
        <f>F178-I177</f>
        <v>0.016446759259259258</v>
      </c>
      <c r="I178" s="13">
        <v>0.10570601851851852</v>
      </c>
      <c r="J178" s="13">
        <f t="shared" si="5"/>
        <v>0.016643518518518516</v>
      </c>
      <c r="K178" s="13">
        <v>0.12189814814814814</v>
      </c>
      <c r="L178" s="13">
        <f>K178-I178</f>
        <v>0.016192129629629626</v>
      </c>
      <c r="M178" s="17"/>
      <c r="N178" s="16"/>
      <c r="O178" s="13">
        <f>SUM(H178+J178+L178)</f>
        <v>0.0492824074074074</v>
      </c>
      <c r="P178" s="17"/>
      <c r="Q178" s="13">
        <v>0.01619212962962963</v>
      </c>
      <c r="R178" s="13">
        <f>SUM(O178/7.5)</f>
        <v>0.006570987654320987</v>
      </c>
      <c r="S178" s="9">
        <v>5</v>
      </c>
      <c r="T178" s="25"/>
      <c r="U178" s="25"/>
      <c r="V178" s="25"/>
      <c r="W178" s="25"/>
      <c r="X178" s="25"/>
    </row>
    <row r="179" spans="1:24" ht="12.75">
      <c r="A179" s="44" t="s">
        <v>26</v>
      </c>
      <c r="B179" s="22" t="s">
        <v>397</v>
      </c>
      <c r="C179" s="9" t="s">
        <v>404</v>
      </c>
      <c r="D179" s="45" t="s">
        <v>405</v>
      </c>
      <c r="E179" s="22" t="s">
        <v>347</v>
      </c>
      <c r="F179" s="13">
        <v>0.13489583333333333</v>
      </c>
      <c r="G179" s="13"/>
      <c r="H179" s="13">
        <f>F179-K178</f>
        <v>0.012997685185185182</v>
      </c>
      <c r="I179" s="13">
        <v>0.14825231481481482</v>
      </c>
      <c r="J179" s="13">
        <f t="shared" si="5"/>
        <v>0.013356481481481497</v>
      </c>
      <c r="K179" s="13">
        <v>0.16163194444444443</v>
      </c>
      <c r="L179" s="13">
        <f>K179-I179</f>
        <v>0.013379629629629602</v>
      </c>
      <c r="M179" s="13">
        <v>0.17471064814814816</v>
      </c>
      <c r="N179" s="13">
        <f>M179-K179</f>
        <v>0.013078703703703731</v>
      </c>
      <c r="O179" s="13">
        <f>SUM(H179+J179+L179+N179)</f>
        <v>0.05281250000000001</v>
      </c>
      <c r="P179" s="17"/>
      <c r="Q179" s="13">
        <v>0.012997685185185183</v>
      </c>
      <c r="R179" s="13">
        <f>SUM(O179/10)</f>
        <v>0.005281250000000001</v>
      </c>
      <c r="S179" s="9">
        <v>5</v>
      </c>
      <c r="T179" s="25"/>
      <c r="U179" s="25"/>
      <c r="V179" s="25"/>
      <c r="W179" s="25"/>
      <c r="X179" s="25"/>
    </row>
    <row r="180" spans="1:24" ht="12.75">
      <c r="A180" s="44" t="s">
        <v>29</v>
      </c>
      <c r="B180" s="22" t="s">
        <v>397</v>
      </c>
      <c r="C180" s="9" t="s">
        <v>406</v>
      </c>
      <c r="D180" s="45" t="s">
        <v>407</v>
      </c>
      <c r="E180" s="22" t="s">
        <v>347</v>
      </c>
      <c r="F180" s="13">
        <v>0.18978009259259257</v>
      </c>
      <c r="G180" s="13"/>
      <c r="H180" s="13">
        <f>F180-M179</f>
        <v>0.015069444444444413</v>
      </c>
      <c r="I180" s="13">
        <v>0.20474537037037036</v>
      </c>
      <c r="J180" s="13">
        <f t="shared" si="5"/>
        <v>0.014965277777777786</v>
      </c>
      <c r="K180" s="13">
        <v>0.21915509259259258</v>
      </c>
      <c r="L180" s="13">
        <f>K180-I180</f>
        <v>0.014409722222222227</v>
      </c>
      <c r="M180" s="17"/>
      <c r="N180" s="16"/>
      <c r="O180" s="13">
        <f>SUM(H180+J180+L180)</f>
        <v>0.044444444444444425</v>
      </c>
      <c r="P180" s="17"/>
      <c r="Q180" s="13">
        <v>0.014409722222222221</v>
      </c>
      <c r="R180" s="13">
        <f>SUM(O180/7.5)</f>
        <v>0.005925925925925923</v>
      </c>
      <c r="S180" s="9">
        <v>5</v>
      </c>
      <c r="T180" s="25"/>
      <c r="U180" s="25"/>
      <c r="V180" s="25"/>
      <c r="W180" s="25"/>
      <c r="X180" s="25"/>
    </row>
    <row r="181" spans="1:24" ht="12.75">
      <c r="A181" s="44" t="s">
        <v>32</v>
      </c>
      <c r="B181" s="22" t="s">
        <v>397</v>
      </c>
      <c r="C181" s="9" t="s">
        <v>408</v>
      </c>
      <c r="D181" s="45" t="s">
        <v>388</v>
      </c>
      <c r="E181" s="22" t="s">
        <v>347</v>
      </c>
      <c r="F181" s="13">
        <v>0.23266203703703703</v>
      </c>
      <c r="G181" s="13"/>
      <c r="H181" s="13">
        <f>F181-K180</f>
        <v>0.013506944444444446</v>
      </c>
      <c r="I181" s="13">
        <v>0.24744212962962964</v>
      </c>
      <c r="J181" s="13">
        <f t="shared" si="5"/>
        <v>0.014780092592592609</v>
      </c>
      <c r="K181" s="17"/>
      <c r="L181" s="17"/>
      <c r="M181" s="17"/>
      <c r="N181" s="17"/>
      <c r="O181" s="13">
        <f>SUM(H181+J181)</f>
        <v>0.028287037037037055</v>
      </c>
      <c r="P181" s="13">
        <f>SUM(O176:O181)</f>
        <v>0.24744212962962964</v>
      </c>
      <c r="Q181" s="13">
        <v>0.013506944444444445</v>
      </c>
      <c r="R181" s="13">
        <f>SUM(O181/5)</f>
        <v>0.005657407407407411</v>
      </c>
      <c r="S181" s="9">
        <v>5</v>
      </c>
      <c r="T181" s="25"/>
      <c r="U181" s="25"/>
      <c r="V181" s="25"/>
      <c r="W181" s="25"/>
      <c r="X181" s="25"/>
    </row>
    <row r="182" spans="1:24" s="25" customFormat="1" ht="12.75">
      <c r="A182" s="44" t="s">
        <v>15</v>
      </c>
      <c r="B182" s="20" t="s">
        <v>409</v>
      </c>
      <c r="C182" s="9" t="s">
        <v>410</v>
      </c>
      <c r="D182" s="46" t="s">
        <v>411</v>
      </c>
      <c r="E182" s="20" t="s">
        <v>347</v>
      </c>
      <c r="F182" s="13">
        <v>0.011805555555555555</v>
      </c>
      <c r="G182" s="13"/>
      <c r="H182" s="13">
        <f>F182</f>
        <v>0.011805555555555555</v>
      </c>
      <c r="I182" s="14">
        <v>0.02585648148148148</v>
      </c>
      <c r="J182" s="13">
        <f t="shared" si="5"/>
        <v>0.014050925925925925</v>
      </c>
      <c r="K182" s="14">
        <v>0.04</v>
      </c>
      <c r="L182" s="13">
        <f>K182-I182</f>
        <v>0.01414351851851852</v>
      </c>
      <c r="M182" s="15"/>
      <c r="N182" s="16"/>
      <c r="O182" s="13">
        <f>SUM(H182+J182+L182)</f>
        <v>0.04</v>
      </c>
      <c r="P182" s="17"/>
      <c r="Q182" s="13">
        <v>0.014050925925925927</v>
      </c>
      <c r="R182" s="13">
        <f>SUM(O182/7.195)</f>
        <v>0.005559416261292564</v>
      </c>
      <c r="S182" s="9">
        <v>6</v>
      </c>
      <c r="T182" s="6"/>
      <c r="U182" s="18"/>
      <c r="V182" s="18"/>
      <c r="W182" s="18"/>
      <c r="X182" s="18"/>
    </row>
    <row r="183" spans="1:24" s="25" customFormat="1" ht="12.75">
      <c r="A183" s="44" t="s">
        <v>20</v>
      </c>
      <c r="B183" s="20" t="s">
        <v>409</v>
      </c>
      <c r="C183" s="9" t="s">
        <v>412</v>
      </c>
      <c r="D183" s="46" t="s">
        <v>413</v>
      </c>
      <c r="E183" s="20" t="s">
        <v>347</v>
      </c>
      <c r="F183" s="13">
        <v>0.055324074074074074</v>
      </c>
      <c r="G183" s="13"/>
      <c r="H183" s="13">
        <f>F183-K182</f>
        <v>0.015324074074074073</v>
      </c>
      <c r="I183" s="14">
        <v>0.07121527777777777</v>
      </c>
      <c r="J183" s="13">
        <f t="shared" si="5"/>
        <v>0.015891203703703692</v>
      </c>
      <c r="K183" s="19"/>
      <c r="L183" s="17"/>
      <c r="M183" s="15"/>
      <c r="N183" s="17"/>
      <c r="O183" s="13">
        <f>SUM(H183+J183)</f>
        <v>0.031215277777777765</v>
      </c>
      <c r="P183" s="17"/>
      <c r="Q183" s="13">
        <v>0.015324074074074073</v>
      </c>
      <c r="R183" s="13">
        <f>SUM(O183/5)</f>
        <v>0.006243055555555553</v>
      </c>
      <c r="S183" s="9">
        <v>6</v>
      </c>
      <c r="T183" s="6"/>
      <c r="U183" s="18"/>
      <c r="V183" s="18"/>
      <c r="W183" s="18"/>
      <c r="X183" s="18"/>
    </row>
    <row r="184" spans="1:24" s="25" customFormat="1" ht="12.75">
      <c r="A184" s="44" t="s">
        <v>23</v>
      </c>
      <c r="B184" s="20" t="s">
        <v>409</v>
      </c>
      <c r="C184" s="9" t="s">
        <v>414</v>
      </c>
      <c r="D184" s="10" t="s">
        <v>415</v>
      </c>
      <c r="E184" s="68" t="s">
        <v>347</v>
      </c>
      <c r="F184" s="13">
        <v>0.08618055555555555</v>
      </c>
      <c r="G184" s="13"/>
      <c r="H184" s="13">
        <f>F184-I183</f>
        <v>0.014965277777777786</v>
      </c>
      <c r="I184" s="14">
        <v>0.10050925925925926</v>
      </c>
      <c r="J184" s="13">
        <f t="shared" si="5"/>
        <v>0.014328703703703705</v>
      </c>
      <c r="K184" s="14">
        <v>0.11499999999999999</v>
      </c>
      <c r="L184" s="13">
        <f>K184-I184</f>
        <v>0.014490740740740735</v>
      </c>
      <c r="M184" s="15"/>
      <c r="N184" s="16"/>
      <c r="O184" s="13">
        <f>SUM(H184+J184+L184)</f>
        <v>0.043784722222222225</v>
      </c>
      <c r="P184" s="17"/>
      <c r="Q184" s="13">
        <v>0.014328703703703703</v>
      </c>
      <c r="R184" s="13">
        <f>SUM(O184/7.5)</f>
        <v>0.005837962962962963</v>
      </c>
      <c r="S184" s="9">
        <v>6</v>
      </c>
      <c r="T184" s="6"/>
      <c r="U184" s="18"/>
      <c r="V184" s="18"/>
      <c r="W184" s="18"/>
      <c r="X184" s="18"/>
    </row>
    <row r="185" spans="1:24" s="25" customFormat="1" ht="12.75">
      <c r="A185" s="44" t="s">
        <v>26</v>
      </c>
      <c r="B185" s="20" t="s">
        <v>409</v>
      </c>
      <c r="C185" s="9" t="s">
        <v>416</v>
      </c>
      <c r="D185" s="10" t="s">
        <v>417</v>
      </c>
      <c r="E185" s="68" t="s">
        <v>347</v>
      </c>
      <c r="F185" s="13">
        <v>0.12991898148148148</v>
      </c>
      <c r="G185" s="13"/>
      <c r="H185" s="13">
        <f>F185-K184</f>
        <v>0.014918981481481491</v>
      </c>
      <c r="I185" s="14">
        <v>0.14506944444444445</v>
      </c>
      <c r="J185" s="13">
        <f t="shared" si="5"/>
        <v>0.015150462962962963</v>
      </c>
      <c r="K185" s="14">
        <v>0.16011574074074075</v>
      </c>
      <c r="L185" s="13">
        <f>K185-I185</f>
        <v>0.015046296296296308</v>
      </c>
      <c r="M185" s="14">
        <v>0.17505787037037038</v>
      </c>
      <c r="N185" s="13">
        <f>M185-K185</f>
        <v>0.014942129629629625</v>
      </c>
      <c r="O185" s="13">
        <f>SUM(H185+J185+L185+N185)</f>
        <v>0.060057870370370386</v>
      </c>
      <c r="P185" s="17"/>
      <c r="Q185" s="13">
        <v>0.014918981481481483</v>
      </c>
      <c r="R185" s="13">
        <f>SUM(O185/10)</f>
        <v>0.006005787037037039</v>
      </c>
      <c r="S185" s="9">
        <v>6</v>
      </c>
      <c r="T185" s="6"/>
      <c r="U185" s="18"/>
      <c r="V185" s="18"/>
      <c r="W185" s="18"/>
      <c r="X185" s="18"/>
    </row>
    <row r="186" spans="1:24" s="25" customFormat="1" ht="12.75">
      <c r="A186" s="44" t="s">
        <v>29</v>
      </c>
      <c r="B186" s="20" t="s">
        <v>409</v>
      </c>
      <c r="C186" s="9" t="s">
        <v>418</v>
      </c>
      <c r="D186" s="10" t="s">
        <v>419</v>
      </c>
      <c r="E186" s="68" t="s">
        <v>347</v>
      </c>
      <c r="F186" s="13">
        <v>0.19063657407407408</v>
      </c>
      <c r="G186" s="13"/>
      <c r="H186" s="13">
        <f>F186-M185</f>
        <v>0.015578703703703706</v>
      </c>
      <c r="I186" s="14">
        <v>0.20592592592592593</v>
      </c>
      <c r="J186" s="13">
        <f t="shared" si="5"/>
        <v>0.015289351851851846</v>
      </c>
      <c r="K186" s="14">
        <v>0.22108796296296296</v>
      </c>
      <c r="L186" s="13">
        <f>K186-I186</f>
        <v>0.01516203703703703</v>
      </c>
      <c r="M186" s="15"/>
      <c r="N186" s="16"/>
      <c r="O186" s="13">
        <f>SUM(H186+J186+L186)</f>
        <v>0.04603009259259258</v>
      </c>
      <c r="P186" s="17"/>
      <c r="Q186" s="13">
        <v>0.015162037037037036</v>
      </c>
      <c r="R186" s="13">
        <f>SUM(O186/7.5)</f>
        <v>0.006137345679012344</v>
      </c>
      <c r="S186" s="9">
        <v>6</v>
      </c>
      <c r="T186" s="6"/>
      <c r="U186" s="18"/>
      <c r="V186" s="18"/>
      <c r="W186" s="18"/>
      <c r="X186" s="18"/>
    </row>
    <row r="187" spans="1:24" s="25" customFormat="1" ht="12.75">
      <c r="A187" s="44" t="s">
        <v>32</v>
      </c>
      <c r="B187" s="20" t="s">
        <v>409</v>
      </c>
      <c r="C187" s="9" t="s">
        <v>420</v>
      </c>
      <c r="D187" s="10" t="s">
        <v>421</v>
      </c>
      <c r="E187" s="68" t="s">
        <v>347</v>
      </c>
      <c r="F187" s="13">
        <v>0.23695601851851852</v>
      </c>
      <c r="G187" s="13"/>
      <c r="H187" s="13">
        <f>F187-K186</f>
        <v>0.015868055555555566</v>
      </c>
      <c r="I187" s="14">
        <v>0.25296296296296295</v>
      </c>
      <c r="J187" s="13">
        <f t="shared" si="5"/>
        <v>0.01600694444444442</v>
      </c>
      <c r="K187" s="15"/>
      <c r="L187" s="17"/>
      <c r="M187" s="15"/>
      <c r="N187" s="17"/>
      <c r="O187" s="13">
        <f>SUM(H187+J187)</f>
        <v>0.03187499999999999</v>
      </c>
      <c r="P187" s="13">
        <f>SUM(O182:O187)</f>
        <v>0.25296296296296295</v>
      </c>
      <c r="Q187" s="13">
        <v>0.015868055555555555</v>
      </c>
      <c r="R187" s="13">
        <f>SUM(O187/5)</f>
        <v>0.006374999999999997</v>
      </c>
      <c r="S187" s="9">
        <v>6</v>
      </c>
      <c r="T187" s="6"/>
      <c r="U187" s="18"/>
      <c r="V187" s="18"/>
      <c r="W187" s="18"/>
      <c r="X187" s="18"/>
    </row>
    <row r="188" spans="2:19" s="25" customFormat="1" ht="21" customHeight="1" hidden="1">
      <c r="B188" s="41"/>
      <c r="C188" s="47"/>
      <c r="D188" s="41"/>
      <c r="E188" s="41"/>
      <c r="F188" s="47"/>
      <c r="G188" s="41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7"/>
    </row>
    <row r="189" spans="2:19" s="25" customFormat="1" ht="21" customHeight="1" hidden="1">
      <c r="B189" s="41"/>
      <c r="C189" s="47"/>
      <c r="D189" s="41"/>
      <c r="E189" s="41"/>
      <c r="F189" s="47"/>
      <c r="G189" s="41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7"/>
    </row>
    <row r="190" spans="2:19" s="25" customFormat="1" ht="21" customHeight="1" hidden="1">
      <c r="B190" s="41"/>
      <c r="C190" s="47"/>
      <c r="D190" s="41"/>
      <c r="E190" s="41"/>
      <c r="F190" s="47"/>
      <c r="G190" s="41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7"/>
    </row>
    <row r="191" spans="2:19" s="25" customFormat="1" ht="21" customHeight="1" hidden="1">
      <c r="B191" s="41"/>
      <c r="C191" s="47"/>
      <c r="D191" s="41"/>
      <c r="E191" s="41"/>
      <c r="F191" s="47"/>
      <c r="G191" s="41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7"/>
    </row>
    <row r="192" spans="2:19" s="25" customFormat="1" ht="21" customHeight="1" hidden="1">
      <c r="B192" s="41"/>
      <c r="C192" s="47"/>
      <c r="D192" s="41"/>
      <c r="E192" s="41"/>
      <c r="F192" s="47"/>
      <c r="G192" s="41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7"/>
    </row>
    <row r="193" spans="2:20" s="25" customFormat="1" ht="21" customHeight="1">
      <c r="B193" s="41"/>
      <c r="C193" s="47"/>
      <c r="D193" s="41"/>
      <c r="E193" s="47"/>
      <c r="F193" s="47"/>
      <c r="G193" s="41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7"/>
      <c r="T193" s="47"/>
    </row>
    <row r="194" spans="2:20" s="25" customFormat="1" ht="21" customHeight="1">
      <c r="B194" s="41"/>
      <c r="C194" s="47"/>
      <c r="D194" s="41"/>
      <c r="E194" s="47"/>
      <c r="F194" s="47"/>
      <c r="G194" s="41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7"/>
      <c r="T194" s="47"/>
    </row>
    <row r="195" spans="2:20" s="25" customFormat="1" ht="21" customHeight="1">
      <c r="B195" s="41"/>
      <c r="C195" s="47"/>
      <c r="D195" s="41"/>
      <c r="E195" s="47"/>
      <c r="F195" s="47"/>
      <c r="G195" s="41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7"/>
      <c r="T195" s="47"/>
    </row>
    <row r="196" spans="2:20" s="25" customFormat="1" ht="21" customHeight="1">
      <c r="B196" s="41"/>
      <c r="C196" s="47"/>
      <c r="D196" s="41"/>
      <c r="E196" s="47"/>
      <c r="F196" s="47"/>
      <c r="G196" s="41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7"/>
      <c r="T196" s="47"/>
    </row>
    <row r="197" spans="2:20" s="25" customFormat="1" ht="21" customHeight="1">
      <c r="B197" s="41"/>
      <c r="C197" s="47"/>
      <c r="D197" s="41"/>
      <c r="E197" s="47"/>
      <c r="F197" s="47"/>
      <c r="G197" s="41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7"/>
      <c r="T197" s="47"/>
    </row>
    <row r="198" spans="2:20" s="25" customFormat="1" ht="21" customHeight="1">
      <c r="B198" s="41"/>
      <c r="C198" s="47"/>
      <c r="D198" s="41"/>
      <c r="E198" s="47"/>
      <c r="F198" s="47"/>
      <c r="G198" s="41"/>
      <c r="H198" s="48"/>
      <c r="I198" s="48"/>
      <c r="J198" s="48"/>
      <c r="K198" s="48"/>
      <c r="L198" s="48"/>
      <c r="M198" s="48"/>
      <c r="N198" s="48"/>
      <c r="O198" s="49"/>
      <c r="P198" s="49"/>
      <c r="Q198" s="49"/>
      <c r="R198" s="49"/>
      <c r="S198" s="47"/>
      <c r="T198" s="47"/>
    </row>
    <row r="199" spans="2:20" s="25" customFormat="1" ht="21" customHeight="1">
      <c r="B199" s="41"/>
      <c r="C199" s="47"/>
      <c r="D199" s="41"/>
      <c r="E199" s="47"/>
      <c r="F199" s="47"/>
      <c r="G199" s="41"/>
      <c r="H199" s="48"/>
      <c r="I199" s="48"/>
      <c r="J199" s="48"/>
      <c r="K199" s="48"/>
      <c r="L199" s="48"/>
      <c r="M199" s="48"/>
      <c r="N199" s="48"/>
      <c r="O199" s="49"/>
      <c r="P199" s="49"/>
      <c r="Q199" s="49"/>
      <c r="R199" s="49"/>
      <c r="S199" s="47"/>
      <c r="T199" s="47"/>
    </row>
    <row r="200" spans="2:20" s="25" customFormat="1" ht="21" customHeight="1">
      <c r="B200" s="41"/>
      <c r="C200" s="47"/>
      <c r="D200" s="41"/>
      <c r="E200" s="47"/>
      <c r="F200" s="47"/>
      <c r="G200" s="41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47"/>
      <c r="T200" s="47"/>
    </row>
    <row r="201" spans="2:20" s="25" customFormat="1" ht="21" customHeight="1">
      <c r="B201" s="41"/>
      <c r="C201" s="47"/>
      <c r="D201" s="41"/>
      <c r="E201" s="47"/>
      <c r="F201" s="47"/>
      <c r="G201" s="41"/>
      <c r="H201" s="48"/>
      <c r="I201" s="48"/>
      <c r="J201" s="48"/>
      <c r="K201" s="48"/>
      <c r="L201" s="48"/>
      <c r="M201" s="48"/>
      <c r="N201" s="48"/>
      <c r="O201" s="49"/>
      <c r="P201" s="49"/>
      <c r="Q201" s="49"/>
      <c r="R201" s="49"/>
      <c r="S201" s="47"/>
      <c r="T201" s="47"/>
    </row>
    <row r="202" spans="2:20" s="25" customFormat="1" ht="21" customHeight="1">
      <c r="B202" s="41"/>
      <c r="C202" s="47"/>
      <c r="D202" s="41"/>
      <c r="E202" s="47"/>
      <c r="F202" s="47"/>
      <c r="G202" s="41"/>
      <c r="H202" s="48"/>
      <c r="I202" s="48"/>
      <c r="J202" s="48"/>
      <c r="K202" s="48"/>
      <c r="L202" s="48"/>
      <c r="M202" s="48"/>
      <c r="N202" s="48"/>
      <c r="O202" s="49"/>
      <c r="P202" s="49"/>
      <c r="Q202" s="49"/>
      <c r="R202" s="49"/>
      <c r="S202" s="47"/>
      <c r="T202" s="47"/>
    </row>
    <row r="203" spans="2:20" s="25" customFormat="1" ht="21" customHeight="1">
      <c r="B203" s="41"/>
      <c r="C203" s="47"/>
      <c r="D203" s="41"/>
      <c r="E203" s="47"/>
      <c r="F203" s="47"/>
      <c r="G203" s="41"/>
      <c r="H203" s="48"/>
      <c r="I203" s="48"/>
      <c r="J203" s="48"/>
      <c r="K203" s="48"/>
      <c r="L203" s="48"/>
      <c r="M203" s="48"/>
      <c r="N203" s="48"/>
      <c r="O203" s="49"/>
      <c r="P203" s="49"/>
      <c r="Q203" s="49"/>
      <c r="R203" s="49"/>
      <c r="S203" s="47"/>
      <c r="T203" s="47"/>
    </row>
    <row r="204" spans="2:20" s="25" customFormat="1" ht="21" customHeight="1">
      <c r="B204" s="41"/>
      <c r="C204" s="47"/>
      <c r="D204" s="41"/>
      <c r="E204" s="47"/>
      <c r="F204" s="47"/>
      <c r="G204" s="41"/>
      <c r="H204" s="48"/>
      <c r="I204" s="48"/>
      <c r="J204" s="48"/>
      <c r="K204" s="48"/>
      <c r="L204" s="48"/>
      <c r="M204" s="48"/>
      <c r="N204" s="48"/>
      <c r="O204" s="49"/>
      <c r="P204" s="49"/>
      <c r="Q204" s="49"/>
      <c r="R204" s="49"/>
      <c r="S204" s="47"/>
      <c r="T204" s="47"/>
    </row>
    <row r="205" spans="2:20" s="25" customFormat="1" ht="21" customHeight="1">
      <c r="B205" s="41"/>
      <c r="C205" s="47"/>
      <c r="D205" s="41"/>
      <c r="E205" s="47"/>
      <c r="F205" s="47"/>
      <c r="G205" s="41"/>
      <c r="H205" s="48"/>
      <c r="I205" s="48"/>
      <c r="J205" s="48"/>
      <c r="K205" s="48"/>
      <c r="L205" s="48"/>
      <c r="M205" s="48"/>
      <c r="N205" s="48"/>
      <c r="O205" s="49"/>
      <c r="P205" s="49"/>
      <c r="Q205" s="49"/>
      <c r="R205" s="49"/>
      <c r="S205" s="47"/>
      <c r="T205" s="47"/>
    </row>
    <row r="206" spans="2:20" s="25" customFormat="1" ht="21" customHeight="1">
      <c r="B206" s="41"/>
      <c r="C206" s="47"/>
      <c r="D206" s="41"/>
      <c r="E206" s="47"/>
      <c r="F206" s="47"/>
      <c r="G206" s="41"/>
      <c r="H206" s="48"/>
      <c r="I206" s="48"/>
      <c r="J206" s="48"/>
      <c r="K206" s="48"/>
      <c r="L206" s="48"/>
      <c r="M206" s="48"/>
      <c r="N206" s="48"/>
      <c r="O206" s="49"/>
      <c r="P206" s="49"/>
      <c r="Q206" s="49"/>
      <c r="R206" s="49"/>
      <c r="S206" s="47"/>
      <c r="T206" s="47"/>
    </row>
    <row r="207" spans="2:20" s="25" customFormat="1" ht="21" customHeight="1">
      <c r="B207" s="41"/>
      <c r="C207" s="47"/>
      <c r="D207" s="41"/>
      <c r="E207" s="47"/>
      <c r="F207" s="47"/>
      <c r="G207" s="41"/>
      <c r="H207" s="48"/>
      <c r="I207" s="48"/>
      <c r="J207" s="48"/>
      <c r="K207" s="48"/>
      <c r="L207" s="48"/>
      <c r="M207" s="48"/>
      <c r="N207" s="48"/>
      <c r="O207" s="49"/>
      <c r="P207" s="49"/>
      <c r="Q207" s="49"/>
      <c r="R207" s="49"/>
      <c r="S207" s="47"/>
      <c r="T207" s="47"/>
    </row>
    <row r="208" spans="2:20" s="25" customFormat="1" ht="12.75">
      <c r="B208" s="41"/>
      <c r="C208" s="47"/>
      <c r="D208" s="41"/>
      <c r="E208" s="47"/>
      <c r="F208" s="47"/>
      <c r="G208" s="41"/>
      <c r="H208" s="47"/>
      <c r="I208" s="47"/>
      <c r="J208" s="47"/>
      <c r="K208" s="47"/>
      <c r="L208" s="47"/>
      <c r="M208" s="47"/>
      <c r="N208" s="47"/>
      <c r="O208" s="49"/>
      <c r="P208" s="49"/>
      <c r="Q208" s="49"/>
      <c r="R208" s="49"/>
      <c r="S208" s="47"/>
      <c r="T208" s="47"/>
    </row>
    <row r="209" spans="2:20" s="25" customFormat="1" ht="12.75">
      <c r="B209" s="41"/>
      <c r="C209" s="47"/>
      <c r="D209" s="41"/>
      <c r="E209" s="47"/>
      <c r="F209" s="47"/>
      <c r="G209" s="41"/>
      <c r="H209" s="47"/>
      <c r="I209" s="47"/>
      <c r="J209" s="47"/>
      <c r="K209" s="47"/>
      <c r="L209" s="47"/>
      <c r="M209" s="47"/>
      <c r="N209" s="47"/>
      <c r="O209" s="49"/>
      <c r="P209" s="49"/>
      <c r="Q209" s="49"/>
      <c r="R209" s="49"/>
      <c r="S209" s="47"/>
      <c r="T209" s="47"/>
    </row>
    <row r="210" spans="2:20" s="25" customFormat="1" ht="12.75">
      <c r="B210" s="41"/>
      <c r="C210" s="47"/>
      <c r="D210" s="41"/>
      <c r="E210" s="47"/>
      <c r="F210" s="47"/>
      <c r="G210" s="41"/>
      <c r="H210" s="47"/>
      <c r="I210" s="47"/>
      <c r="J210" s="47"/>
      <c r="K210" s="47"/>
      <c r="L210" s="47"/>
      <c r="M210" s="47"/>
      <c r="N210" s="47"/>
      <c r="O210" s="49"/>
      <c r="P210" s="49"/>
      <c r="Q210" s="49"/>
      <c r="R210" s="49"/>
      <c r="S210" s="47"/>
      <c r="T210" s="47"/>
    </row>
    <row r="211" spans="2:20" s="25" customFormat="1" ht="12.75">
      <c r="B211" s="41"/>
      <c r="C211" s="47"/>
      <c r="D211" s="41"/>
      <c r="E211" s="47"/>
      <c r="F211" s="47"/>
      <c r="G211" s="41"/>
      <c r="H211" s="47"/>
      <c r="I211" s="47"/>
      <c r="J211" s="47"/>
      <c r="K211" s="47"/>
      <c r="L211" s="47"/>
      <c r="M211" s="47"/>
      <c r="N211" s="47"/>
      <c r="O211" s="49"/>
      <c r="P211" s="49"/>
      <c r="Q211" s="49"/>
      <c r="R211" s="49"/>
      <c r="S211" s="47"/>
      <c r="T211" s="47"/>
    </row>
    <row r="212" spans="2:20" s="25" customFormat="1" ht="12.75">
      <c r="B212" s="41"/>
      <c r="C212" s="47"/>
      <c r="D212" s="41"/>
      <c r="E212" s="47"/>
      <c r="F212" s="47"/>
      <c r="G212" s="41"/>
      <c r="H212" s="47"/>
      <c r="I212" s="47"/>
      <c r="J212" s="47"/>
      <c r="K212" s="47"/>
      <c r="L212" s="47"/>
      <c r="M212" s="47"/>
      <c r="N212" s="47"/>
      <c r="O212" s="49"/>
      <c r="P212" s="49"/>
      <c r="Q212" s="49"/>
      <c r="R212" s="49"/>
      <c r="S212" s="47"/>
      <c r="T212" s="47"/>
    </row>
    <row r="213" spans="2:20" s="25" customFormat="1" ht="12.75">
      <c r="B213" s="41"/>
      <c r="C213" s="47"/>
      <c r="D213" s="41"/>
      <c r="E213" s="47"/>
      <c r="F213" s="47"/>
      <c r="G213" s="41"/>
      <c r="H213" s="47"/>
      <c r="I213" s="47"/>
      <c r="J213" s="47"/>
      <c r="K213" s="47"/>
      <c r="L213" s="47"/>
      <c r="M213" s="47"/>
      <c r="N213" s="47"/>
      <c r="O213" s="49"/>
      <c r="P213" s="49"/>
      <c r="Q213" s="49"/>
      <c r="R213" s="49"/>
      <c r="S213" s="47"/>
      <c r="T213" s="47"/>
    </row>
    <row r="214" spans="2:20" s="25" customFormat="1" ht="12.75">
      <c r="B214" s="41"/>
      <c r="C214" s="47"/>
      <c r="D214" s="41"/>
      <c r="E214" s="47"/>
      <c r="F214" s="47"/>
      <c r="G214" s="41"/>
      <c r="H214" s="47"/>
      <c r="I214" s="47"/>
      <c r="J214" s="47"/>
      <c r="K214" s="47"/>
      <c r="L214" s="47"/>
      <c r="M214" s="47"/>
      <c r="N214" s="47"/>
      <c r="O214" s="49"/>
      <c r="P214" s="49"/>
      <c r="Q214" s="49"/>
      <c r="R214" s="49"/>
      <c r="S214" s="47"/>
      <c r="T214" s="47"/>
    </row>
    <row r="215" spans="2:20" s="25" customFormat="1" ht="12.75">
      <c r="B215" s="41"/>
      <c r="C215" s="47"/>
      <c r="D215" s="41"/>
      <c r="E215" s="47"/>
      <c r="F215" s="47"/>
      <c r="G215" s="41"/>
      <c r="H215" s="47"/>
      <c r="I215" s="47"/>
      <c r="J215" s="47"/>
      <c r="K215" s="47"/>
      <c r="L215" s="47"/>
      <c r="M215" s="47"/>
      <c r="N215" s="47"/>
      <c r="O215" s="49"/>
      <c r="P215" s="49"/>
      <c r="Q215" s="49"/>
      <c r="R215" s="49"/>
      <c r="S215" s="47"/>
      <c r="T215" s="47"/>
    </row>
    <row r="216" spans="2:20" s="25" customFormat="1" ht="12.75">
      <c r="B216" s="41"/>
      <c r="C216" s="47"/>
      <c r="D216" s="41"/>
      <c r="E216" s="47"/>
      <c r="F216" s="47"/>
      <c r="G216" s="41"/>
      <c r="H216" s="47"/>
      <c r="I216" s="47"/>
      <c r="J216" s="47"/>
      <c r="K216" s="47"/>
      <c r="L216" s="47"/>
      <c r="M216" s="47"/>
      <c r="N216" s="47"/>
      <c r="O216" s="49"/>
      <c r="P216" s="49"/>
      <c r="Q216" s="49"/>
      <c r="R216" s="49"/>
      <c r="S216" s="47"/>
      <c r="T216" s="47"/>
    </row>
    <row r="217" spans="2:20" s="25" customFormat="1" ht="12.75">
      <c r="B217" s="41"/>
      <c r="C217" s="47"/>
      <c r="D217" s="41"/>
      <c r="E217" s="47"/>
      <c r="F217" s="47"/>
      <c r="G217" s="41"/>
      <c r="H217" s="47"/>
      <c r="I217" s="47"/>
      <c r="J217" s="47"/>
      <c r="K217" s="47"/>
      <c r="L217" s="47"/>
      <c r="M217" s="47"/>
      <c r="N217" s="47"/>
      <c r="O217" s="49"/>
      <c r="P217" s="49"/>
      <c r="Q217" s="49"/>
      <c r="R217" s="49"/>
      <c r="S217" s="47"/>
      <c r="T217" s="47"/>
    </row>
    <row r="218" spans="2:20" s="25" customFormat="1" ht="12.75">
      <c r="B218" s="41"/>
      <c r="C218" s="47"/>
      <c r="D218" s="41"/>
      <c r="E218" s="47"/>
      <c r="F218" s="47"/>
      <c r="G218" s="41"/>
      <c r="H218" s="47"/>
      <c r="I218" s="47"/>
      <c r="J218" s="47"/>
      <c r="K218" s="47"/>
      <c r="L218" s="47"/>
      <c r="M218" s="47"/>
      <c r="N218" s="47"/>
      <c r="O218" s="49"/>
      <c r="P218" s="49"/>
      <c r="Q218" s="49"/>
      <c r="R218" s="49"/>
      <c r="S218" s="47"/>
      <c r="T218" s="47"/>
    </row>
    <row r="219" spans="2:20" s="25" customFormat="1" ht="12.75">
      <c r="B219" s="41"/>
      <c r="C219" s="47"/>
      <c r="D219" s="41"/>
      <c r="E219" s="47"/>
      <c r="F219" s="47"/>
      <c r="G219" s="41"/>
      <c r="H219" s="47"/>
      <c r="I219" s="47"/>
      <c r="J219" s="47"/>
      <c r="K219" s="47"/>
      <c r="L219" s="47"/>
      <c r="M219" s="47"/>
      <c r="N219" s="47"/>
      <c r="O219" s="49"/>
      <c r="P219" s="49"/>
      <c r="Q219" s="49"/>
      <c r="R219" s="49"/>
      <c r="S219" s="47"/>
      <c r="T219" s="47"/>
    </row>
    <row r="220" spans="2:20" s="25" customFormat="1" ht="12.75">
      <c r="B220" s="41"/>
      <c r="C220" s="47"/>
      <c r="D220" s="41"/>
      <c r="E220" s="47"/>
      <c r="F220" s="47"/>
      <c r="G220" s="41"/>
      <c r="H220" s="47"/>
      <c r="I220" s="47"/>
      <c r="J220" s="47"/>
      <c r="K220" s="47"/>
      <c r="L220" s="47"/>
      <c r="M220" s="47"/>
      <c r="N220" s="47"/>
      <c r="O220" s="49"/>
      <c r="P220" s="49"/>
      <c r="Q220" s="49"/>
      <c r="R220" s="49"/>
      <c r="S220" s="47"/>
      <c r="T220" s="47"/>
    </row>
    <row r="221" spans="2:20" s="25" customFormat="1" ht="12.75">
      <c r="B221" s="41"/>
      <c r="C221" s="47"/>
      <c r="D221" s="41"/>
      <c r="E221" s="47"/>
      <c r="F221" s="47"/>
      <c r="G221" s="41"/>
      <c r="H221" s="47"/>
      <c r="I221" s="47"/>
      <c r="J221" s="47"/>
      <c r="K221" s="47"/>
      <c r="L221" s="47"/>
      <c r="M221" s="47"/>
      <c r="N221" s="47"/>
      <c r="O221" s="49"/>
      <c r="P221" s="49"/>
      <c r="Q221" s="49"/>
      <c r="R221" s="49"/>
      <c r="S221" s="47"/>
      <c r="T221" s="47"/>
    </row>
    <row r="222" spans="2:20" s="25" customFormat="1" ht="12.75">
      <c r="B222" s="41"/>
      <c r="C222" s="47"/>
      <c r="D222" s="41"/>
      <c r="E222" s="47"/>
      <c r="F222" s="47"/>
      <c r="G222" s="41"/>
      <c r="H222" s="47"/>
      <c r="I222" s="47"/>
      <c r="J222" s="47"/>
      <c r="K222" s="47"/>
      <c r="L222" s="47"/>
      <c r="M222" s="47"/>
      <c r="N222" s="47"/>
      <c r="O222" s="49"/>
      <c r="P222" s="49"/>
      <c r="Q222" s="49"/>
      <c r="R222" s="49"/>
      <c r="S222" s="47"/>
      <c r="T222" s="47"/>
    </row>
    <row r="223" spans="2:20" s="25" customFormat="1" ht="12.75">
      <c r="B223" s="41"/>
      <c r="C223" s="47"/>
      <c r="D223" s="41"/>
      <c r="E223" s="47"/>
      <c r="F223" s="47"/>
      <c r="G223" s="41"/>
      <c r="H223" s="47"/>
      <c r="I223" s="47"/>
      <c r="J223" s="47"/>
      <c r="K223" s="47"/>
      <c r="L223" s="47"/>
      <c r="M223" s="47"/>
      <c r="N223" s="47"/>
      <c r="O223" s="49"/>
      <c r="P223" s="49"/>
      <c r="Q223" s="49"/>
      <c r="R223" s="49"/>
      <c r="S223" s="47"/>
      <c r="T223" s="47"/>
    </row>
    <row r="224" spans="2:20" s="25" customFormat="1" ht="12.75">
      <c r="B224" s="41"/>
      <c r="C224" s="47"/>
      <c r="D224" s="41"/>
      <c r="E224" s="47"/>
      <c r="F224" s="47"/>
      <c r="G224" s="41"/>
      <c r="H224" s="47"/>
      <c r="I224" s="47"/>
      <c r="J224" s="47"/>
      <c r="K224" s="47"/>
      <c r="L224" s="47"/>
      <c r="M224" s="47"/>
      <c r="N224" s="47"/>
      <c r="O224" s="49"/>
      <c r="P224" s="49"/>
      <c r="Q224" s="49"/>
      <c r="R224" s="49"/>
      <c r="S224" s="47"/>
      <c r="T224" s="47"/>
    </row>
    <row r="225" spans="2:20" s="25" customFormat="1" ht="12.75">
      <c r="B225" s="41"/>
      <c r="C225" s="47"/>
      <c r="D225" s="41"/>
      <c r="E225" s="47"/>
      <c r="F225" s="47"/>
      <c r="G225" s="41"/>
      <c r="H225" s="47"/>
      <c r="I225" s="47"/>
      <c r="J225" s="47"/>
      <c r="K225" s="47"/>
      <c r="L225" s="47"/>
      <c r="M225" s="47"/>
      <c r="N225" s="47"/>
      <c r="O225" s="49"/>
      <c r="P225" s="49"/>
      <c r="Q225" s="49"/>
      <c r="R225" s="49"/>
      <c r="S225" s="47"/>
      <c r="T225" s="47"/>
    </row>
    <row r="226" spans="2:20" s="25" customFormat="1" ht="12.75">
      <c r="B226" s="41"/>
      <c r="C226" s="47"/>
      <c r="D226" s="41"/>
      <c r="E226" s="47"/>
      <c r="F226" s="47"/>
      <c r="G226" s="41"/>
      <c r="H226" s="47"/>
      <c r="I226" s="47"/>
      <c r="J226" s="47"/>
      <c r="K226" s="47"/>
      <c r="L226" s="47"/>
      <c r="M226" s="47"/>
      <c r="N226" s="47"/>
      <c r="O226" s="49"/>
      <c r="P226" s="49"/>
      <c r="Q226" s="49"/>
      <c r="R226" s="49"/>
      <c r="S226" s="47"/>
      <c r="T226" s="47"/>
    </row>
    <row r="227" spans="2:20" s="25" customFormat="1" ht="12.75">
      <c r="B227" s="41"/>
      <c r="C227" s="47"/>
      <c r="D227" s="41"/>
      <c r="E227" s="47"/>
      <c r="F227" s="47"/>
      <c r="G227" s="41"/>
      <c r="H227" s="47"/>
      <c r="I227" s="47"/>
      <c r="J227" s="47"/>
      <c r="K227" s="47"/>
      <c r="L227" s="47"/>
      <c r="M227" s="47"/>
      <c r="N227" s="47"/>
      <c r="O227" s="49"/>
      <c r="P227" s="49"/>
      <c r="Q227" s="49"/>
      <c r="R227" s="49"/>
      <c r="S227" s="47"/>
      <c r="T227" s="47"/>
    </row>
    <row r="228" spans="2:20" s="25" customFormat="1" ht="12.75">
      <c r="B228" s="41"/>
      <c r="C228" s="47"/>
      <c r="D228" s="41"/>
      <c r="E228" s="47"/>
      <c r="F228" s="47"/>
      <c r="G228" s="41"/>
      <c r="H228" s="47"/>
      <c r="I228" s="47"/>
      <c r="J228" s="47"/>
      <c r="K228" s="47"/>
      <c r="L228" s="47"/>
      <c r="M228" s="47"/>
      <c r="N228" s="47"/>
      <c r="O228" s="49"/>
      <c r="P228" s="49"/>
      <c r="Q228" s="49"/>
      <c r="R228" s="49"/>
      <c r="S228" s="47"/>
      <c r="T228" s="47"/>
    </row>
    <row r="229" spans="2:20" s="25" customFormat="1" ht="12.75">
      <c r="B229" s="41"/>
      <c r="C229" s="47"/>
      <c r="D229" s="41"/>
      <c r="E229" s="47"/>
      <c r="F229" s="47"/>
      <c r="G229" s="41"/>
      <c r="H229" s="47"/>
      <c r="I229" s="47"/>
      <c r="J229" s="47"/>
      <c r="K229" s="47"/>
      <c r="L229" s="47"/>
      <c r="M229" s="47"/>
      <c r="N229" s="47"/>
      <c r="O229" s="49"/>
      <c r="P229" s="49"/>
      <c r="Q229" s="49"/>
      <c r="R229" s="49"/>
      <c r="S229" s="47"/>
      <c r="T229" s="47"/>
    </row>
    <row r="230" spans="2:20" s="25" customFormat="1" ht="12.75">
      <c r="B230" s="41"/>
      <c r="C230" s="47"/>
      <c r="D230" s="41"/>
      <c r="E230" s="47"/>
      <c r="F230" s="47"/>
      <c r="G230" s="41"/>
      <c r="H230" s="47"/>
      <c r="I230" s="47"/>
      <c r="J230" s="47"/>
      <c r="K230" s="47"/>
      <c r="L230" s="47"/>
      <c r="M230" s="47"/>
      <c r="N230" s="47"/>
      <c r="O230" s="49"/>
      <c r="P230" s="49"/>
      <c r="Q230" s="49"/>
      <c r="R230" s="49"/>
      <c r="S230" s="47"/>
      <c r="T230" s="47"/>
    </row>
    <row r="231" spans="2:20" s="25" customFormat="1" ht="12.75">
      <c r="B231" s="41"/>
      <c r="C231" s="47"/>
      <c r="D231" s="41"/>
      <c r="E231" s="47"/>
      <c r="F231" s="47"/>
      <c r="G231" s="41"/>
      <c r="H231" s="47"/>
      <c r="I231" s="47"/>
      <c r="J231" s="47"/>
      <c r="K231" s="47"/>
      <c r="L231" s="47"/>
      <c r="M231" s="47"/>
      <c r="N231" s="47"/>
      <c r="O231" s="49"/>
      <c r="P231" s="49"/>
      <c r="Q231" s="49"/>
      <c r="R231" s="49"/>
      <c r="S231" s="47"/>
      <c r="T231" s="47"/>
    </row>
    <row r="232" spans="2:20" s="25" customFormat="1" ht="12.75">
      <c r="B232" s="41"/>
      <c r="C232" s="47"/>
      <c r="D232" s="41"/>
      <c r="E232" s="47"/>
      <c r="F232" s="47"/>
      <c r="G232" s="41"/>
      <c r="H232" s="47"/>
      <c r="I232" s="47"/>
      <c r="J232" s="47"/>
      <c r="K232" s="47"/>
      <c r="L232" s="47"/>
      <c r="M232" s="47"/>
      <c r="N232" s="47"/>
      <c r="O232" s="49"/>
      <c r="P232" s="49"/>
      <c r="Q232" s="49"/>
      <c r="R232" s="49"/>
      <c r="S232" s="47"/>
      <c r="T232" s="47"/>
    </row>
    <row r="233" spans="2:20" s="25" customFormat="1" ht="12.75">
      <c r="B233" s="41"/>
      <c r="C233" s="47"/>
      <c r="D233" s="41"/>
      <c r="E233" s="47"/>
      <c r="F233" s="47"/>
      <c r="G233" s="41"/>
      <c r="H233" s="47"/>
      <c r="I233" s="47"/>
      <c r="J233" s="47"/>
      <c r="K233" s="47"/>
      <c r="L233" s="47"/>
      <c r="M233" s="47"/>
      <c r="N233" s="47"/>
      <c r="O233" s="49"/>
      <c r="P233" s="49"/>
      <c r="Q233" s="49"/>
      <c r="R233" s="49"/>
      <c r="S233" s="47"/>
      <c r="T233" s="47"/>
    </row>
    <row r="234" spans="2:20" s="25" customFormat="1" ht="12.75">
      <c r="B234" s="41"/>
      <c r="C234" s="47"/>
      <c r="D234" s="41"/>
      <c r="E234" s="47"/>
      <c r="F234" s="47"/>
      <c r="G234" s="41"/>
      <c r="H234" s="47"/>
      <c r="I234" s="47"/>
      <c r="J234" s="47"/>
      <c r="K234" s="47"/>
      <c r="L234" s="47"/>
      <c r="M234" s="47"/>
      <c r="N234" s="47"/>
      <c r="O234" s="49"/>
      <c r="P234" s="49"/>
      <c r="Q234" s="49"/>
      <c r="R234" s="49"/>
      <c r="S234" s="47"/>
      <c r="T234" s="47"/>
    </row>
    <row r="235" spans="2:20" s="25" customFormat="1" ht="12.75">
      <c r="B235" s="41"/>
      <c r="C235" s="47"/>
      <c r="D235" s="41"/>
      <c r="E235" s="47"/>
      <c r="F235" s="47"/>
      <c r="G235" s="41"/>
      <c r="H235" s="47"/>
      <c r="I235" s="47"/>
      <c r="J235" s="47"/>
      <c r="K235" s="47"/>
      <c r="L235" s="47"/>
      <c r="M235" s="47"/>
      <c r="N235" s="47"/>
      <c r="O235" s="49"/>
      <c r="P235" s="49"/>
      <c r="Q235" s="49"/>
      <c r="R235" s="49"/>
      <c r="S235" s="47"/>
      <c r="T235" s="47"/>
    </row>
    <row r="236" spans="2:20" s="25" customFormat="1" ht="12.75">
      <c r="B236" s="41"/>
      <c r="C236" s="47"/>
      <c r="D236" s="41"/>
      <c r="E236" s="47"/>
      <c r="F236" s="47"/>
      <c r="G236" s="41"/>
      <c r="H236" s="47"/>
      <c r="I236" s="47"/>
      <c r="J236" s="47"/>
      <c r="K236" s="47"/>
      <c r="L236" s="47"/>
      <c r="M236" s="47"/>
      <c r="N236" s="47"/>
      <c r="O236" s="49"/>
      <c r="P236" s="49"/>
      <c r="Q236" s="49"/>
      <c r="R236" s="49"/>
      <c r="S236" s="47"/>
      <c r="T236" s="47"/>
    </row>
    <row r="237" spans="2:20" s="25" customFormat="1" ht="12.75">
      <c r="B237" s="41"/>
      <c r="C237" s="47"/>
      <c r="D237" s="41"/>
      <c r="E237" s="47"/>
      <c r="F237" s="47"/>
      <c r="G237" s="41"/>
      <c r="H237" s="47"/>
      <c r="I237" s="47"/>
      <c r="J237" s="47"/>
      <c r="K237" s="47"/>
      <c r="L237" s="47"/>
      <c r="M237" s="47"/>
      <c r="N237" s="47"/>
      <c r="O237" s="49"/>
      <c r="P237" s="49"/>
      <c r="Q237" s="49"/>
      <c r="R237" s="49"/>
      <c r="S237" s="47"/>
      <c r="T237" s="47"/>
    </row>
    <row r="238" spans="15:18" ht="12.75">
      <c r="O238" s="49"/>
      <c r="P238" s="49"/>
      <c r="Q238" s="49"/>
      <c r="R238" s="49"/>
    </row>
    <row r="239" spans="15:18" ht="12.75">
      <c r="O239" s="49"/>
      <c r="P239" s="49"/>
      <c r="Q239" s="49"/>
      <c r="R239" s="49"/>
    </row>
    <row r="240" spans="15:18" ht="12.75">
      <c r="O240" s="49"/>
      <c r="P240" s="49"/>
      <c r="Q240" s="49"/>
      <c r="R240" s="49"/>
    </row>
    <row r="241" spans="15:18" ht="12.75">
      <c r="O241" s="49"/>
      <c r="P241" s="49"/>
      <c r="Q241" s="49"/>
      <c r="R241" s="49"/>
    </row>
    <row r="242" spans="15:18" ht="12.75">
      <c r="O242" s="49"/>
      <c r="P242" s="49"/>
      <c r="Q242" s="49"/>
      <c r="R242" s="49"/>
    </row>
    <row r="243" spans="15:18" ht="12.75">
      <c r="O243" s="49"/>
      <c r="P243" s="49"/>
      <c r="Q243" s="49"/>
      <c r="R243" s="49"/>
    </row>
    <row r="244" spans="15:18" ht="12.75">
      <c r="O244" s="49"/>
      <c r="P244" s="49"/>
      <c r="Q244" s="49"/>
      <c r="R244" s="49"/>
    </row>
    <row r="245" spans="15:18" ht="12.75">
      <c r="O245" s="49"/>
      <c r="P245" s="49"/>
      <c r="Q245" s="49"/>
      <c r="R245" s="49"/>
    </row>
    <row r="246" spans="15:18" ht="12.75">
      <c r="O246" s="49"/>
      <c r="P246" s="49"/>
      <c r="Q246" s="49"/>
      <c r="R246" s="49"/>
    </row>
    <row r="247" spans="15:18" ht="12.75">
      <c r="O247" s="49"/>
      <c r="P247" s="49"/>
      <c r="Q247" s="49"/>
      <c r="R247" s="49"/>
    </row>
    <row r="248" spans="15:18" ht="12.75">
      <c r="O248" s="49"/>
      <c r="P248" s="49"/>
      <c r="Q248" s="49"/>
      <c r="R248" s="49"/>
    </row>
    <row r="249" spans="15:18" ht="12.75">
      <c r="O249" s="49"/>
      <c r="P249" s="49"/>
      <c r="Q249" s="49"/>
      <c r="R249" s="49"/>
    </row>
    <row r="250" spans="15:18" ht="12.75">
      <c r="O250" s="49"/>
      <c r="P250" s="49"/>
      <c r="Q250" s="49"/>
      <c r="R250" s="49"/>
    </row>
    <row r="251" spans="15:18" ht="12.75">
      <c r="O251" s="49"/>
      <c r="P251" s="49"/>
      <c r="Q251" s="49"/>
      <c r="R251" s="49"/>
    </row>
    <row r="252" spans="15:18" ht="12.75">
      <c r="O252" s="49"/>
      <c r="P252" s="49"/>
      <c r="Q252" s="49"/>
      <c r="R252" s="49"/>
    </row>
    <row r="253" spans="15:18" ht="12.75">
      <c r="O253" s="49"/>
      <c r="P253" s="49"/>
      <c r="Q253" s="49"/>
      <c r="R253" s="49"/>
    </row>
    <row r="254" spans="15:18" ht="12.75">
      <c r="O254" s="49"/>
      <c r="P254" s="49"/>
      <c r="Q254" s="49"/>
      <c r="R254" s="49"/>
    </row>
    <row r="255" spans="15:18" ht="12.75">
      <c r="O255" s="49"/>
      <c r="P255" s="49"/>
      <c r="Q255" s="49"/>
      <c r="R255" s="49"/>
    </row>
    <row r="256" spans="15:18" ht="12.75">
      <c r="O256" s="49"/>
      <c r="P256" s="49"/>
      <c r="Q256" s="49"/>
      <c r="R256" s="49"/>
    </row>
    <row r="257" spans="15:18" ht="12.75">
      <c r="O257" s="49"/>
      <c r="P257" s="49"/>
      <c r="Q257" s="49"/>
      <c r="R257" s="49"/>
    </row>
    <row r="258" spans="15:18" ht="12.75">
      <c r="O258" s="49"/>
      <c r="P258" s="49"/>
      <c r="Q258" s="49"/>
      <c r="R258" s="49"/>
    </row>
    <row r="259" spans="15:18" ht="12.75">
      <c r="O259" s="49"/>
      <c r="P259" s="49"/>
      <c r="Q259" s="49"/>
      <c r="R259" s="49"/>
    </row>
  </sheetData>
  <sheetProtection/>
  <autoFilter ref="A1:X187"/>
  <printOptions/>
  <pageMargins left="0.2362204724409449" right="0.2362204724409449" top="0.3937007874015748" bottom="0.5118110236220472" header="0.5118110236220472" footer="0.5118110236220472"/>
  <pageSetup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Watson</dc:creator>
  <cp:keywords/>
  <dc:description/>
  <cp:lastModifiedBy>Watson</cp:lastModifiedBy>
  <dcterms:created xsi:type="dcterms:W3CDTF">2008-05-27T00:37:50Z</dcterms:created>
  <dcterms:modified xsi:type="dcterms:W3CDTF">2008-05-27T02:18:11Z</dcterms:modified>
  <cp:category/>
  <cp:version/>
  <cp:contentType/>
  <cp:contentStatus/>
</cp:coreProperties>
</file>